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K:\DDA\_COMMUN_DDA\1.FAMILLES ACHATS\03.MOYENS GENERAUX\2024-GIE-034_prestations_traiteurs\03-DCE\DCE VF\5. DQE (à compléter)\"/>
    </mc:Choice>
  </mc:AlternateContent>
  <xr:revisionPtr revIDLastSave="0" documentId="13_ncr:1_{13FEDD36-47D3-4A91-BEB9-D5F3A6AFEB27}" xr6:coauthVersionLast="47" xr6:coauthVersionMax="47" xr10:uidLastSave="{00000000-0000-0000-0000-000000000000}"/>
  <bookViews>
    <workbookView xWindow="3675" yWindow="-13620" windowWidth="21840" windowHeight="13140" tabRatio="530" firstSheet="7" activeTab="7" xr2:uid="{00000000-000D-0000-FFFF-FFFF00000000}"/>
  </bookViews>
  <sheets>
    <sheet name="Page de garde" sheetId="2" r:id="rId1"/>
    <sheet name="Consignes" sheetId="16" r:id="rId2"/>
    <sheet name="DQE Plateaux" sheetId="8" r:id="rId3"/>
    <sheet name="DQE Sandwichs" sheetId="12" r:id="rId4"/>
    <sheet name="DQE Repas assis" sheetId="9" r:id="rId5"/>
    <sheet name="DQE Buffets" sheetId="13" r:id="rId6"/>
    <sheet name="DQE Cocktails" sheetId="10" r:id="rId7"/>
    <sheet name="DQE Boissons" sheetId="14" r:id="rId8"/>
    <sheet name="DQE Services &quot;hôteliers&quot;" sheetId="11" r:id="rId9"/>
    <sheet name="Total DQE" sheetId="15" r:id="rId10"/>
  </sheets>
  <definedNames>
    <definedName name="_xlnm.Print_Area" localSheetId="7">'DQE Boissons'!$B$1:$I$3</definedName>
    <definedName name="_xlnm.Print_Area" localSheetId="5">'DQE Buffets'!$A$1:$I$2</definedName>
    <definedName name="_xlnm.Print_Area" localSheetId="6">'DQE Cocktails'!$A$1:$I$3</definedName>
    <definedName name="_xlnm.Print_Area" localSheetId="2">'DQE Plateaux'!$A$1:$I$5</definedName>
    <definedName name="_xlnm.Print_Area" localSheetId="4">'DQE Repas assis'!$A$1:$I$3</definedName>
    <definedName name="_xlnm.Print_Area" localSheetId="3">'DQE Sandwichs'!$A$1:$I$3</definedName>
    <definedName name="_xlnm.Print_Area" localSheetId="8">'DQE Services "hôteliers"'!$A$1:$J$3</definedName>
    <definedName name="_xlnm.Print_Area" localSheetId="0">'Page de garde'!$A$1:$J$17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0" l="1"/>
  <c r="J12" i="10"/>
  <c r="G12" i="10"/>
  <c r="D12" i="10"/>
  <c r="M8" i="10"/>
  <c r="N8" i="10" s="1"/>
  <c r="F37" i="14"/>
  <c r="F38" i="14"/>
  <c r="F39" i="14"/>
  <c r="F40" i="14"/>
  <c r="F41" i="14"/>
  <c r="F42" i="14"/>
  <c r="F43" i="14"/>
  <c r="F44" i="14"/>
  <c r="F45" i="14"/>
  <c r="F46" i="14"/>
  <c r="F47" i="14"/>
  <c r="F48" i="14"/>
  <c r="F49" i="14"/>
  <c r="F50" i="14"/>
  <c r="F51" i="14"/>
  <c r="F52" i="14"/>
  <c r="F53" i="14"/>
  <c r="F54" i="14"/>
  <c r="F55" i="14"/>
  <c r="F56" i="14"/>
  <c r="F57" i="14"/>
  <c r="F58" i="14"/>
  <c r="F59" i="14"/>
  <c r="F60" i="14"/>
  <c r="F36" i="14"/>
  <c r="D16" i="8"/>
  <c r="G16" i="8"/>
  <c r="M16" i="8"/>
  <c r="M14" i="8"/>
  <c r="E22" i="11"/>
  <c r="E21" i="11"/>
  <c r="E20" i="11"/>
  <c r="E19" i="11"/>
  <c r="E18" i="11"/>
  <c r="E17" i="11"/>
  <c r="E16" i="11"/>
  <c r="E15" i="11"/>
  <c r="E14" i="11"/>
  <c r="E33" i="11"/>
  <c r="E57" i="11"/>
  <c r="E56" i="11"/>
  <c r="E55" i="11"/>
  <c r="E54" i="11"/>
  <c r="E53" i="11"/>
  <c r="E52" i="11"/>
  <c r="E51" i="11"/>
  <c r="E50" i="11"/>
  <c r="E49" i="11"/>
  <c r="E48" i="11"/>
  <c r="E47" i="11"/>
  <c r="E46" i="11"/>
  <c r="E45" i="11"/>
  <c r="E44" i="11"/>
  <c r="E43" i="11"/>
  <c r="E39" i="11"/>
  <c r="E34" i="11"/>
  <c r="E35" i="11"/>
  <c r="N28" i="11"/>
  <c r="N27" i="11"/>
  <c r="K28" i="11"/>
  <c r="K27" i="11"/>
  <c r="H28" i="11"/>
  <c r="H27" i="11"/>
  <c r="E28" i="11"/>
  <c r="E27" i="11"/>
  <c r="N9" i="11"/>
  <c r="N8" i="11"/>
  <c r="N7" i="11"/>
  <c r="K9" i="11"/>
  <c r="K8" i="11"/>
  <c r="K7" i="11"/>
  <c r="H8" i="11"/>
  <c r="H7" i="11"/>
  <c r="H9" i="11"/>
  <c r="E9" i="11"/>
  <c r="E8" i="11"/>
  <c r="O8" i="11" s="1"/>
  <c r="E7" i="11"/>
  <c r="O7" i="11" s="1"/>
  <c r="N12" i="10" l="1"/>
  <c r="F61" i="14"/>
  <c r="O9" i="11"/>
  <c r="O10" i="11" s="1"/>
  <c r="E58" i="11"/>
  <c r="E23" i="11"/>
  <c r="E36" i="11"/>
  <c r="O28" i="11"/>
  <c r="O27" i="11"/>
  <c r="O29" i="11" l="1"/>
  <c r="E61" i="11" s="1"/>
  <c r="F31" i="14" l="1"/>
  <c r="F30" i="14"/>
  <c r="F29" i="14"/>
  <c r="F28" i="14"/>
  <c r="F25" i="14"/>
  <c r="F24" i="14"/>
  <c r="F23" i="14"/>
  <c r="F22" i="14"/>
  <c r="F21" i="14"/>
  <c r="F20" i="14"/>
  <c r="F19" i="14"/>
  <c r="F18" i="14"/>
  <c r="F17" i="14"/>
  <c r="F16" i="14"/>
  <c r="F15" i="14"/>
  <c r="F14" i="14"/>
  <c r="F13" i="14"/>
  <c r="F12" i="14"/>
  <c r="F11" i="14"/>
  <c r="F10" i="14"/>
  <c r="F9" i="14"/>
  <c r="F8" i="14"/>
  <c r="F7" i="14"/>
  <c r="F6" i="14"/>
  <c r="D10" i="13"/>
  <c r="M18" i="13"/>
  <c r="M17" i="13"/>
  <c r="M16" i="13"/>
  <c r="M14" i="13"/>
  <c r="M13" i="13"/>
  <c r="M11" i="13"/>
  <c r="M10" i="13"/>
  <c r="M8" i="13"/>
  <c r="M7" i="13"/>
  <c r="J18" i="13"/>
  <c r="J17" i="13"/>
  <c r="J16" i="13"/>
  <c r="J14" i="13"/>
  <c r="J13" i="13"/>
  <c r="J11" i="13"/>
  <c r="J10" i="13"/>
  <c r="J8" i="13"/>
  <c r="J7" i="13"/>
  <c r="G18" i="13"/>
  <c r="G17" i="13"/>
  <c r="G16" i="13"/>
  <c r="G14" i="13"/>
  <c r="G13" i="13"/>
  <c r="G11" i="13"/>
  <c r="G10" i="13"/>
  <c r="G8" i="13"/>
  <c r="G7" i="13"/>
  <c r="D18" i="13"/>
  <c r="D17" i="13"/>
  <c r="D16" i="13"/>
  <c r="D14" i="13"/>
  <c r="D13" i="13"/>
  <c r="D11" i="13"/>
  <c r="D8" i="13"/>
  <c r="D7" i="13"/>
  <c r="J16" i="9"/>
  <c r="J15" i="9"/>
  <c r="J14" i="9"/>
  <c r="J12" i="9"/>
  <c r="J10" i="9"/>
  <c r="J8" i="9"/>
  <c r="G16" i="9"/>
  <c r="G15" i="9"/>
  <c r="G14" i="9"/>
  <c r="G12" i="9"/>
  <c r="G10" i="9"/>
  <c r="G8" i="9"/>
  <c r="D16" i="9"/>
  <c r="D15" i="9"/>
  <c r="D14" i="9"/>
  <c r="D12" i="9"/>
  <c r="D10" i="9"/>
  <c r="D8" i="9"/>
  <c r="M11" i="12"/>
  <c r="M9" i="12"/>
  <c r="J11" i="12"/>
  <c r="J9" i="12"/>
  <c r="G11" i="12"/>
  <c r="G9" i="12"/>
  <c r="D11" i="12"/>
  <c r="D9" i="12"/>
  <c r="M18" i="8"/>
  <c r="M12" i="8"/>
  <c r="J18" i="8"/>
  <c r="J16" i="8"/>
  <c r="N16" i="8" s="1"/>
  <c r="J14" i="8"/>
  <c r="J12" i="8"/>
  <c r="G18" i="8"/>
  <c r="G14" i="8"/>
  <c r="G12" i="8"/>
  <c r="D18" i="8"/>
  <c r="N18" i="8" s="1"/>
  <c r="D14" i="8"/>
  <c r="D12" i="8"/>
  <c r="M24" i="10"/>
  <c r="M22" i="10"/>
  <c r="M20" i="10"/>
  <c r="M18" i="10"/>
  <c r="M16" i="10"/>
  <c r="M14" i="10"/>
  <c r="M10" i="10"/>
  <c r="J24" i="10"/>
  <c r="J22" i="10"/>
  <c r="J20" i="10"/>
  <c r="J18" i="10"/>
  <c r="J16" i="10"/>
  <c r="J14" i="10"/>
  <c r="J10" i="10"/>
  <c r="G24" i="10"/>
  <c r="G22" i="10"/>
  <c r="G20" i="10"/>
  <c r="G18" i="10"/>
  <c r="G16" i="10"/>
  <c r="G14" i="10"/>
  <c r="G10" i="10"/>
  <c r="D10" i="10"/>
  <c r="D24" i="10"/>
  <c r="D22" i="10"/>
  <c r="D20" i="10"/>
  <c r="D18" i="10"/>
  <c r="D16" i="10"/>
  <c r="D14" i="10"/>
  <c r="N16" i="13" l="1"/>
  <c r="N9" i="12"/>
  <c r="K15" i="9"/>
  <c r="N18" i="10"/>
  <c r="K8" i="9"/>
  <c r="K16" i="9"/>
  <c r="N11" i="12"/>
  <c r="N12" i="12" s="1"/>
  <c r="N12" i="8"/>
  <c r="N14" i="8"/>
  <c r="N17" i="13"/>
  <c r="N18" i="13"/>
  <c r="N24" i="10"/>
  <c r="N22" i="10"/>
  <c r="N16" i="10"/>
  <c r="N20" i="10"/>
  <c r="N8" i="13"/>
  <c r="K10" i="9"/>
  <c r="N14" i="10"/>
  <c r="K14" i="9"/>
  <c r="N11" i="13"/>
  <c r="F32" i="14"/>
  <c r="F64" i="14" s="1"/>
  <c r="N14" i="13"/>
  <c r="N13" i="13"/>
  <c r="N10" i="13"/>
  <c r="N7" i="13"/>
  <c r="K12" i="9"/>
  <c r="N10" i="10"/>
  <c r="N19" i="13" l="1"/>
  <c r="N19" i="8"/>
  <c r="N25" i="10"/>
  <c r="K17" i="9"/>
  <c r="A29" i="15" l="1"/>
</calcChain>
</file>

<file path=xl/sharedStrings.xml><?xml version="1.0" encoding="utf-8"?>
<sst xmlns="http://schemas.openxmlformats.org/spreadsheetml/2006/main" count="590" uniqueCount="253">
  <si>
    <t>Ce document comprend 8 onglets</t>
  </si>
  <si>
    <t>Prix Total</t>
  </si>
  <si>
    <t xml:space="preserve">Référence </t>
  </si>
  <si>
    <t xml:space="preserve">Dénomination </t>
  </si>
  <si>
    <t>Plateaux-repas Gamme 1 - standard</t>
  </si>
  <si>
    <t>PU TTC</t>
  </si>
  <si>
    <t>Quantité</t>
  </si>
  <si>
    <t>Prix global</t>
  </si>
  <si>
    <t>Plateaux-repas express (livré à J+1)</t>
  </si>
  <si>
    <t>Plateaux-repas Gamme 2 -  intermédiaire</t>
  </si>
  <si>
    <t>Plateaux-repas Gamme 3 - supérieure</t>
  </si>
  <si>
    <t>Formule sandwich</t>
  </si>
  <si>
    <t>P.U T.T.C</t>
  </si>
  <si>
    <t>Quantités</t>
  </si>
  <si>
    <t>Prix Global</t>
  </si>
  <si>
    <t>Formule sandwich express (livré à J+1)</t>
  </si>
  <si>
    <t>Prix unitaire/ convive en € par palier de convives</t>
  </si>
  <si>
    <t>de 5 à 20 convives</t>
  </si>
  <si>
    <t>de  21 à 30 convives</t>
  </si>
  <si>
    <t>plus de 30 convives</t>
  </si>
  <si>
    <t>Déjeuners /diners Gamme 1 - standard</t>
  </si>
  <si>
    <t>Déjeuners /diners Gamme 2 -  intermédiaire</t>
  </si>
  <si>
    <t>Déjeuners /diners Gamme 3 - supérieure</t>
  </si>
  <si>
    <t>Produits complémentaires</t>
  </si>
  <si>
    <t>Corbeille de fruits</t>
  </si>
  <si>
    <t>Assiette fruits présentés</t>
  </si>
  <si>
    <t>Plateau de fromages AOP ou IPG</t>
  </si>
  <si>
    <t>Prix unitaire/convive en € par palier de convives</t>
  </si>
  <si>
    <t>de 10 à 50 convives</t>
  </si>
  <si>
    <t>de  51 à 100 convives</t>
  </si>
  <si>
    <t>de 101 à 150 convives</t>
  </si>
  <si>
    <t>plus de 150 convives</t>
  </si>
  <si>
    <t>Buffets Gamme 1 - standard</t>
  </si>
  <si>
    <t xml:space="preserve">Formule froide </t>
  </si>
  <si>
    <t xml:space="preserve">Formule chaude </t>
  </si>
  <si>
    <t>Buffets Gamme 2 -  intermédiaire</t>
  </si>
  <si>
    <t>Buffets  Gamme 3 - supérieure</t>
  </si>
  <si>
    <t>Formule froide</t>
  </si>
  <si>
    <t>Plateaux de fromage standard</t>
  </si>
  <si>
    <t>Plateaux de fromage affiné (supérieur)</t>
  </si>
  <si>
    <t>Dénomination formule cocktail</t>
  </si>
  <si>
    <t xml:space="preserve">Cocktail standard « 6 pièces » salé/sucré </t>
  </si>
  <si>
    <t xml:space="preserve">Cocktail standard « 10 pièces » salé/sucré </t>
  </si>
  <si>
    <t xml:space="preserve">Cocktail standard déjeunatoire « 16 pièces » </t>
  </si>
  <si>
    <t xml:space="preserve">Cocktail standard déjeunatoire « 20 pièces » </t>
  </si>
  <si>
    <t xml:space="preserve">Cocktail déjeunatoire avec mini-plats chauds individuels équivalent « 24 pièces » </t>
  </si>
  <si>
    <t>Cocktail haut-de-gamme salé/sucré «  10 pièces »</t>
  </si>
  <si>
    <t xml:space="preserve"> Cocktail haut-de-gamme salé/sucré «  14 pièces »</t>
  </si>
  <si>
    <t>BOISSONS INCLUSES DANS LES REPAS, BUFFETS ET COCKTAILS (PRIX AU CONVIVE)</t>
  </si>
  <si>
    <t>Référence</t>
  </si>
  <si>
    <t>TYPE DE BOISSON</t>
  </si>
  <si>
    <t>Prix Global / Total</t>
  </si>
  <si>
    <t>LES VINS</t>
  </si>
  <si>
    <t>VRGST</t>
  </si>
  <si>
    <t>Vin rouge standard</t>
  </si>
  <si>
    <t>VRGIN</t>
  </si>
  <si>
    <t xml:space="preserve">Vin rouge intermédiaire </t>
  </si>
  <si>
    <t>VRGSUP</t>
  </si>
  <si>
    <t>Vin rouge supérieur</t>
  </si>
  <si>
    <t>VBST</t>
  </si>
  <si>
    <t>Vin blanc standard</t>
  </si>
  <si>
    <t>VBIN</t>
  </si>
  <si>
    <t xml:space="preserve">Vin blanc  intermédiaire </t>
  </si>
  <si>
    <t>VBSUP</t>
  </si>
  <si>
    <t>Vin blanc supérieur</t>
  </si>
  <si>
    <t>VBPST</t>
  </si>
  <si>
    <t>Vin blanc pétillant standard</t>
  </si>
  <si>
    <t>VBPIN</t>
  </si>
  <si>
    <t xml:space="preserve">Vin blanc pétillant intermédiaire </t>
  </si>
  <si>
    <t>VBPSUP</t>
  </si>
  <si>
    <t>Vin blanc pétillant supérieur</t>
  </si>
  <si>
    <t>VRSST</t>
  </si>
  <si>
    <t>Vin rosé standard</t>
  </si>
  <si>
    <t>VRSIN</t>
  </si>
  <si>
    <t xml:space="preserve">Vin rosé intermédiaire </t>
  </si>
  <si>
    <t>VRSSUP</t>
  </si>
  <si>
    <t>Vin rosé supérieur</t>
  </si>
  <si>
    <t>CHST</t>
  </si>
  <si>
    <t>Champagne  standard</t>
  </si>
  <si>
    <t>CHIN</t>
  </si>
  <si>
    <t>Champagne intermédiaire</t>
  </si>
  <si>
    <t>CHSUP</t>
  </si>
  <si>
    <t>Champagne supérieur</t>
  </si>
  <si>
    <t>APPERITIFS</t>
  </si>
  <si>
    <t>JDF</t>
  </si>
  <si>
    <t>Jus de fruit</t>
  </si>
  <si>
    <t>SOD</t>
  </si>
  <si>
    <t>Soda</t>
  </si>
  <si>
    <t>CKTSA</t>
  </si>
  <si>
    <t xml:space="preserve">Cocktail sans alcool </t>
  </si>
  <si>
    <t>CKTAL</t>
  </si>
  <si>
    <t>Cocktail alcoolisé</t>
  </si>
  <si>
    <t>ALF</t>
  </si>
  <si>
    <t>Alcool fort</t>
  </si>
  <si>
    <t>EAUX</t>
  </si>
  <si>
    <t>EMP</t>
  </si>
  <si>
    <t>Eau minérale plate</t>
  </si>
  <si>
    <t>EMG</t>
  </si>
  <si>
    <t>Eau minérale gazeuse</t>
  </si>
  <si>
    <t>BOISSONS CHAUDES</t>
  </si>
  <si>
    <t>BOI41</t>
  </si>
  <si>
    <t>Café arabica (au thermos)</t>
  </si>
  <si>
    <t>BOI42</t>
  </si>
  <si>
    <t>Infusion (au thermos)</t>
  </si>
  <si>
    <t>BOI43</t>
  </si>
  <si>
    <t>Thé noir nature (au thermos)</t>
  </si>
  <si>
    <t>DB</t>
  </si>
  <si>
    <t>Droit de bouchon (à la bouteille)</t>
  </si>
  <si>
    <t>BOISSONS SUPPLEMENTAIRES (à l'unité)</t>
  </si>
  <si>
    <t>Boissons</t>
  </si>
  <si>
    <t>P.U TTC</t>
  </si>
  <si>
    <t>BOI1</t>
  </si>
  <si>
    <t>Vin rouge standard (0,75)</t>
  </si>
  <si>
    <t>BOI2</t>
  </si>
  <si>
    <t>Vin rouge intermédiaire (0,75)</t>
  </si>
  <si>
    <t>BOI3</t>
  </si>
  <si>
    <t>Vin rouge supérieur (0,75)</t>
  </si>
  <si>
    <t>BOI4</t>
  </si>
  <si>
    <t>Vin blanc standard (0,75)</t>
  </si>
  <si>
    <t>BOI5</t>
  </si>
  <si>
    <t>Vin blanc  intermédiaire (0,75)</t>
  </si>
  <si>
    <t>BOI6</t>
  </si>
  <si>
    <t>Vin blanc supérieur (0,75)</t>
  </si>
  <si>
    <t>BOI7</t>
  </si>
  <si>
    <t>Vin blanc pétillant standard (0,75)</t>
  </si>
  <si>
    <t>BOI8</t>
  </si>
  <si>
    <t>Vin blanc pétillant intermédiaire (0,75)</t>
  </si>
  <si>
    <t>BOI9</t>
  </si>
  <si>
    <t>Vin blanc pétillant supérieur( 0,75)</t>
  </si>
  <si>
    <t>BOI10</t>
  </si>
  <si>
    <t>Vin rosé standard (0,75)</t>
  </si>
  <si>
    <t>BOI11</t>
  </si>
  <si>
    <t>Vin rosé intermédiaire (0,75)</t>
  </si>
  <si>
    <t>BOI12</t>
  </si>
  <si>
    <t>Vin rosé supérieur (0,75)</t>
  </si>
  <si>
    <t>BOI13</t>
  </si>
  <si>
    <t>Champagne  standard (0,75)</t>
  </si>
  <si>
    <t>BOI14</t>
  </si>
  <si>
    <t>Champagne intermédiaire (0,75)</t>
  </si>
  <si>
    <t>BOI15</t>
  </si>
  <si>
    <t>Champagne supérieur (0,75)</t>
  </si>
  <si>
    <t>BOI16</t>
  </si>
  <si>
    <t>Jus de fruit (1L)</t>
  </si>
  <si>
    <t>BOI17</t>
  </si>
  <si>
    <t xml:space="preserve">Soda </t>
  </si>
  <si>
    <t>BOI18</t>
  </si>
  <si>
    <t>Cocktail sans alcool (au verre)</t>
  </si>
  <si>
    <t>BOI19</t>
  </si>
  <si>
    <t>Cocktail alcoolisé (au verre)</t>
  </si>
  <si>
    <t>BOI20</t>
  </si>
  <si>
    <t>Alcool fort (la bouteille)</t>
  </si>
  <si>
    <t>BOI21</t>
  </si>
  <si>
    <t>Eau minérale plate (1L)</t>
  </si>
  <si>
    <t>BOI22</t>
  </si>
  <si>
    <t>Eau minérale gazeuse (1L)</t>
  </si>
  <si>
    <t>BOI23</t>
  </si>
  <si>
    <t>BOI24</t>
  </si>
  <si>
    <t>BOI25</t>
  </si>
  <si>
    <t>AT01</t>
  </si>
  <si>
    <t>AT02</t>
  </si>
  <si>
    <t>AT03</t>
  </si>
  <si>
    <t>Mobilier</t>
  </si>
  <si>
    <t>MOB01</t>
  </si>
  <si>
    <t>Table ronde 150cm (8-10 personnes) et nappage tissu</t>
  </si>
  <si>
    <t>MOB02</t>
  </si>
  <si>
    <t>Table ronde 180cm (10-12 personnes) et nappage tissu</t>
  </si>
  <si>
    <t>MOB03</t>
  </si>
  <si>
    <t>chaise standard</t>
  </si>
  <si>
    <t>MOB04</t>
  </si>
  <si>
    <t>chaise style Napoléon III</t>
  </si>
  <si>
    <t>MOB05</t>
  </si>
  <si>
    <t>table buffet nappée</t>
  </si>
  <si>
    <t>MOB06</t>
  </si>
  <si>
    <t>paravent</t>
  </si>
  <si>
    <t>MOB07</t>
  </si>
  <si>
    <t>guéridon</t>
  </si>
  <si>
    <t>MOB08</t>
  </si>
  <si>
    <t>portant</t>
  </si>
  <si>
    <t>MOB09</t>
  </si>
  <si>
    <t>mange-debout</t>
  </si>
  <si>
    <t>Matériel</t>
  </si>
  <si>
    <t>MATSER</t>
  </si>
  <si>
    <t>Matériel de service</t>
  </si>
  <si>
    <t>MATOF</t>
  </si>
  <si>
    <t>Matériel d'office</t>
  </si>
  <si>
    <r>
      <t xml:space="preserve">Décoration florale </t>
    </r>
    <r>
      <rPr>
        <b/>
        <u/>
        <sz val="10"/>
        <rFont val="Trebuchet MS"/>
        <family val="2"/>
      </rPr>
      <t/>
    </r>
  </si>
  <si>
    <t>DF01</t>
  </si>
  <si>
    <t>Centre de table ou de buffet</t>
  </si>
  <si>
    <t>DF02</t>
  </si>
  <si>
    <t>Centre de guéridon</t>
  </si>
  <si>
    <t>DF03</t>
  </si>
  <si>
    <t>Personnel</t>
  </si>
  <si>
    <t>FFLIVREP</t>
  </si>
  <si>
    <t>Forfait livraison -reprise art de la table et/ou matériel et/ou mobilier</t>
  </si>
  <si>
    <t>PERMH4</t>
  </si>
  <si>
    <t>Vacation de 4 heures Maitre d'Hôtel</t>
  </si>
  <si>
    <t>PERMH6</t>
  </si>
  <si>
    <t>Vacation de 6 heures Maitre d'Hôtel</t>
  </si>
  <si>
    <t>HSMHAM</t>
  </si>
  <si>
    <t>Heure suppémentaire Maître d'Hôtel avant minuit</t>
  </si>
  <si>
    <t>HSMHAPM</t>
  </si>
  <si>
    <t xml:space="preserve">Heure suppémentaire Maître d'Hôtel après minuit </t>
  </si>
  <si>
    <t>MAJMHFER</t>
  </si>
  <si>
    <t>Majoration Maitre d'hôtel dimanches et jours fériés</t>
  </si>
  <si>
    <t>PER1MH4</t>
  </si>
  <si>
    <t>Vacation 4 heures 1er maître d'hôtel (responsable)</t>
  </si>
  <si>
    <t>PER1MH6</t>
  </si>
  <si>
    <t>Vacation 6 heures 1er maître d'hôtel (responsable)</t>
  </si>
  <si>
    <t>HS1MHAM</t>
  </si>
  <si>
    <t>Heure suppémentaire 1er Maître d'Hôtel avant minuit</t>
  </si>
  <si>
    <t>HS1MHAPM</t>
  </si>
  <si>
    <t xml:space="preserve">Heure suppémentaire 1er Maître d'Hôtel après minuit </t>
  </si>
  <si>
    <t>MAJ1MHFER</t>
  </si>
  <si>
    <t>Majoration 1er Maitre d'hôtel dimanches et jours fériés</t>
  </si>
  <si>
    <t>PERCU4</t>
  </si>
  <si>
    <t>Vacation 4 heures cuisinier</t>
  </si>
  <si>
    <t>PERCU6</t>
  </si>
  <si>
    <t>Vacation 6 heures cuisinier</t>
  </si>
  <si>
    <t>HSCUAM</t>
  </si>
  <si>
    <t>Heure suppémentaire Cuisinier avant minuit</t>
  </si>
  <si>
    <t>HSCUAPM</t>
  </si>
  <si>
    <t xml:space="preserve">Heure suppémentaire Cuisinier après minuit </t>
  </si>
  <si>
    <t>MAJCUFER</t>
  </si>
  <si>
    <t>Majoration Cuisinier dimanches et jours fériés</t>
  </si>
  <si>
    <t xml:space="preserve">Total </t>
  </si>
  <si>
    <r>
      <t xml:space="preserve">Plantes </t>
    </r>
    <r>
      <rPr>
        <b/>
        <sz val="9"/>
        <color rgb="FFFF0000"/>
        <rFont val="Calibri"/>
        <family val="2"/>
        <scheme val="minor"/>
      </rPr>
      <t>(type palmiers 1 m de haut)</t>
    </r>
  </si>
  <si>
    <t xml:space="preserve">Détail Quantitatif Estimatif (DQE) </t>
  </si>
  <si>
    <t>SANDWICHS</t>
  </si>
  <si>
    <t>REPAS ASSIS</t>
  </si>
  <si>
    <t>COCKTAILS</t>
  </si>
  <si>
    <t xml:space="preserve">
BOISSONS</t>
  </si>
  <si>
    <t>SERVICES HOTELIERS:
ART DE LA TABLE - PERSONNEL - MATERIEL ET MOBILIER</t>
  </si>
  <si>
    <t>Prix globa/Total</t>
  </si>
  <si>
    <t>PLATEAUX-REPAS</t>
  </si>
  <si>
    <t>de  4 à 10 convives</t>
  </si>
  <si>
    <t>de 11 à 20  convives</t>
  </si>
  <si>
    <t>plus de 30  convives</t>
  </si>
  <si>
    <t>de  4 à 10  convives</t>
  </si>
  <si>
    <t>de 21 à 30  convives</t>
  </si>
  <si>
    <t>Prix unitaire par convive en € par palier de quantité commandée</t>
  </si>
  <si>
    <t>Prix unitaire par convice en € par convive et par palier de quantité commandée</t>
  </si>
  <si>
    <r>
      <rPr>
        <sz val="11"/>
        <color theme="1"/>
        <rFont val="Arial"/>
        <family val="2"/>
      </rPr>
      <t xml:space="preserve">Le candidat renseigne ses prix unitaires T.T.C (PU TTC), dans le présent DQE en cohérence avec les prix indiqués dans son BPU. Le candidat renseigne un DQE pour chaque lot auquel il soumissionne.
Aucune modification ne doit être apportée aux libellés, aux  lignes, au les colonnes, ni aux quantités. </t>
    </r>
    <r>
      <rPr>
        <b/>
        <sz val="11"/>
        <color theme="1"/>
        <rFont val="Arial"/>
        <family val="2"/>
      </rPr>
      <t xml:space="preserve">  
Les quantités indiquées dans le présent DQE, ne sont fournies par l'acheteur qu'à titre indicatif, afin d'évaluer les prix des candidats.</t>
    </r>
  </si>
  <si>
    <t>ACCORD CADRE 
PRESTATIONS DE TRAITEURS POUR LES DIRECTIONS ET ETABLISSEMENTS DE LA CCI PARIS ILE-DE-France
Lot 3: 
Prestations de traiteurs pour HEC et ESCP</t>
  </si>
  <si>
    <t xml:space="preserve">Cocktail standard « 5 pièces » salé/sucré </t>
  </si>
  <si>
    <t xml:space="preserve">Cocktail standard « 8 pièces » salé/sucré </t>
  </si>
  <si>
    <r>
      <t xml:space="preserve">Art de la table réutilisable gamme standard </t>
    </r>
    <r>
      <rPr>
        <sz val="9"/>
        <color rgb="FFFF0000"/>
        <rFont val="Trebuchet MS"/>
        <family val="2"/>
      </rPr>
      <t>- supplément si facturé</t>
    </r>
  </si>
  <si>
    <r>
      <t>Art de la table gamme intermédiaire</t>
    </r>
    <r>
      <rPr>
        <sz val="9"/>
        <color rgb="FFFF0000"/>
        <rFont val="Trebuchet MS"/>
        <family val="2"/>
      </rPr>
      <t xml:space="preserve"> -supplément  si facturé</t>
    </r>
  </si>
  <si>
    <r>
      <t xml:space="preserve">Art de la table haut de gamme </t>
    </r>
    <r>
      <rPr>
        <sz val="9"/>
        <color rgb="FFFF0000"/>
        <rFont val="Trebuchet MS"/>
        <family val="2"/>
      </rPr>
      <t xml:space="preserve">-supplément si facturé </t>
    </r>
  </si>
  <si>
    <r>
      <t xml:space="preserve">Art de la table </t>
    </r>
    <r>
      <rPr>
        <b/>
        <sz val="9"/>
        <color rgb="FFFF0000"/>
        <rFont val="Trebuchet MS"/>
        <family val="2"/>
      </rPr>
      <t>(supplémentaire - si facturé)</t>
    </r>
  </si>
  <si>
    <t xml:space="preserve">
CANDIDAT: ….......(nom du candidat à préciser)</t>
  </si>
  <si>
    <t xml:space="preserve">Café arabica </t>
  </si>
  <si>
    <t xml:space="preserve">Infusion </t>
  </si>
  <si>
    <t>Thé noir 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</si>
</sst>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quot;€&quot;"/>
    <numFmt numFmtId="166" formatCode="#,##0\ &quot;€&quot;"/>
  </numFmts>
  <fonts count="36" x14ac:knownFonts="1">
    <font>
      <sz val="10"/>
      <name val="Arial"/>
    </font>
    <font>
      <b/>
      <sz val="12"/>
      <name val="Arial Narrow"/>
      <family val="2"/>
    </font>
    <font>
      <b/>
      <sz val="16"/>
      <name val="Arial Narrow"/>
      <family val="2"/>
    </font>
    <font>
      <b/>
      <sz val="10"/>
      <name val="Arial"/>
      <family val="2"/>
    </font>
    <font>
      <sz val="8"/>
      <name val="Arial"/>
      <family val="2"/>
    </font>
    <font>
      <sz val="9"/>
      <name val="Arial"/>
      <family val="2"/>
    </font>
    <font>
      <b/>
      <sz val="12"/>
      <color indexed="8"/>
      <name val="Arial"/>
      <family val="2"/>
    </font>
    <font>
      <b/>
      <sz val="10"/>
      <name val="Trebuchet MS"/>
      <family val="2"/>
    </font>
    <font>
      <sz val="10"/>
      <name val="Trebuchet MS"/>
      <family val="2"/>
    </font>
    <font>
      <b/>
      <u/>
      <sz val="10"/>
      <name val="Trebuchet MS"/>
      <family val="2"/>
    </font>
    <font>
      <b/>
      <u/>
      <sz val="12"/>
      <name val="Calibri"/>
      <family val="2"/>
      <scheme val="minor"/>
    </font>
    <font>
      <sz val="10"/>
      <name val="Calibri"/>
      <family val="2"/>
      <scheme val="minor"/>
    </font>
    <font>
      <b/>
      <sz val="12"/>
      <name val="Calibri"/>
      <family val="2"/>
      <scheme val="minor"/>
    </font>
    <font>
      <sz val="8"/>
      <name val="Calibri"/>
      <family val="2"/>
      <scheme val="minor"/>
    </font>
    <font>
      <b/>
      <sz val="18"/>
      <name val="Calibri"/>
      <family val="2"/>
      <scheme val="minor"/>
    </font>
    <font>
      <sz val="11"/>
      <name val="Calibri"/>
      <family val="2"/>
      <scheme val="minor"/>
    </font>
    <font>
      <b/>
      <sz val="16"/>
      <name val="Calibri"/>
      <family val="2"/>
      <scheme val="minor"/>
    </font>
    <font>
      <b/>
      <sz val="11"/>
      <name val="Calibri"/>
      <family val="2"/>
      <scheme val="minor"/>
    </font>
    <font>
      <b/>
      <i/>
      <sz val="11"/>
      <name val="Calibri"/>
      <family val="2"/>
      <scheme val="minor"/>
    </font>
    <font>
      <b/>
      <sz val="14"/>
      <name val="Calibri"/>
      <family val="2"/>
      <scheme val="minor"/>
    </font>
    <font>
      <sz val="16"/>
      <name val="Calibri"/>
      <family val="2"/>
      <scheme val="minor"/>
    </font>
    <font>
      <b/>
      <sz val="10"/>
      <name val="Calibri"/>
      <family val="2"/>
      <scheme val="minor"/>
    </font>
    <font>
      <u/>
      <sz val="10"/>
      <color theme="10"/>
      <name val="Arial"/>
      <family val="2"/>
    </font>
    <font>
      <sz val="9"/>
      <name val="Calibri"/>
      <family val="2"/>
      <scheme val="minor"/>
    </font>
    <font>
      <b/>
      <sz val="9"/>
      <name val="Calibri"/>
      <family val="2"/>
      <scheme val="minor"/>
    </font>
    <font>
      <b/>
      <sz val="9"/>
      <color rgb="FFFF0000"/>
      <name val="Calibri"/>
      <family val="2"/>
      <scheme val="minor"/>
    </font>
    <font>
      <b/>
      <sz val="11"/>
      <color rgb="FF0070C0"/>
      <name val="Calibri"/>
      <family val="2"/>
      <scheme val="minor"/>
    </font>
    <font>
      <b/>
      <sz val="10"/>
      <color rgb="FF0070C0"/>
      <name val="Calibri"/>
      <family val="2"/>
      <scheme val="minor"/>
    </font>
    <font>
      <b/>
      <sz val="10"/>
      <color rgb="FF0070C0"/>
      <name val="Arial"/>
      <family val="2"/>
    </font>
    <font>
      <b/>
      <sz val="16"/>
      <color rgb="FFFF0000"/>
      <name val="Calibri"/>
      <family val="2"/>
      <scheme val="minor"/>
    </font>
    <font>
      <sz val="10"/>
      <color rgb="FF000000"/>
      <name val="Arial"/>
      <family val="2"/>
    </font>
    <font>
      <b/>
      <sz val="11"/>
      <color theme="1"/>
      <name val="Arial"/>
      <family val="2"/>
    </font>
    <font>
      <sz val="11"/>
      <color theme="1"/>
      <name val="Arial"/>
      <family val="2"/>
    </font>
    <font>
      <sz val="9"/>
      <name val="Trebuchet MS"/>
      <family val="2"/>
    </font>
    <font>
      <sz val="9"/>
      <color rgb="FFFF0000"/>
      <name val="Trebuchet MS"/>
      <family val="2"/>
    </font>
    <font>
      <b/>
      <sz val="9"/>
      <color rgb="FFFF0000"/>
      <name val="Trebuchet MS"/>
      <family val="2"/>
    </font>
  </fonts>
  <fills count="16">
    <fill>
      <patternFill patternType="none"/>
    </fill>
    <fill>
      <patternFill patternType="gray125"/>
    </fill>
    <fill>
      <patternFill patternType="solid">
        <fgColor indexed="44"/>
        <bgColor indexed="64"/>
      </patternFill>
    </fill>
    <fill>
      <patternFill patternType="solid">
        <fgColor theme="2"/>
        <bgColor indexed="64"/>
      </patternFill>
    </fill>
    <fill>
      <patternFill patternType="solid">
        <fgColor rgb="FFFFFFFF"/>
        <bgColor rgb="FFFFFFFF"/>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2" tint="-0.249977111117893"/>
        <bgColor indexed="64"/>
      </patternFill>
    </fill>
    <fill>
      <patternFill patternType="solid">
        <fgColor theme="0"/>
        <bgColor rgb="FFFFFFFF"/>
      </patternFill>
    </fill>
    <fill>
      <patternFill patternType="solid">
        <fgColor theme="0" tint="-0.249977111117893"/>
        <bgColor indexed="64"/>
      </patternFill>
    </fill>
    <fill>
      <patternFill patternType="solid">
        <fgColor rgb="FFF2F2F2"/>
        <bgColor rgb="FFF2F2F2"/>
      </patternFill>
    </fill>
  </fills>
  <borders count="68">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s>
  <cellStyleXfs count="4">
    <xf numFmtId="0" fontId="0" fillId="0" borderId="0"/>
    <xf numFmtId="4" fontId="6" fillId="2" borderId="1">
      <alignment horizontal="left" vertical="center" indent="1"/>
    </xf>
    <xf numFmtId="0" fontId="22" fillId="0" borderId="0" applyNumberFormat="0" applyFill="0" applyBorder="0" applyAlignment="0" applyProtection="0"/>
    <xf numFmtId="0" fontId="30" fillId="0" borderId="0"/>
  </cellStyleXfs>
  <cellXfs count="383">
    <xf numFmtId="0" fontId="0" fillId="0" borderId="0" xfId="0"/>
    <xf numFmtId="0" fontId="5" fillId="0" borderId="0" xfId="0" applyFont="1"/>
    <xf numFmtId="0" fontId="1" fillId="0" borderId="0" xfId="0" applyFont="1" applyAlignment="1">
      <alignment horizontal="left" wrapText="1"/>
    </xf>
    <xf numFmtId="0" fontId="8" fillId="0" borderId="0" xfId="0" applyFont="1"/>
    <xf numFmtId="0" fontId="7" fillId="0" borderId="0" xfId="0" applyFont="1" applyAlignment="1">
      <alignment horizontal="center" vertical="center" wrapText="1"/>
    </xf>
    <xf numFmtId="0" fontId="0" fillId="0" borderId="0" xfId="0" applyAlignment="1">
      <alignment vertical="center"/>
    </xf>
    <xf numFmtId="0" fontId="10" fillId="0" borderId="0" xfId="0" applyFont="1" applyAlignment="1">
      <alignment horizontal="left"/>
    </xf>
    <xf numFmtId="0" fontId="11" fillId="0" borderId="0" xfId="0" applyFont="1" applyAlignment="1">
      <alignment horizontal="center"/>
    </xf>
    <xf numFmtId="0" fontId="12" fillId="0" borderId="0" xfId="0" applyFont="1" applyAlignment="1">
      <alignment horizontal="center"/>
    </xf>
    <xf numFmtId="164" fontId="11" fillId="0" borderId="0" xfId="0" applyNumberFormat="1" applyFont="1"/>
    <xf numFmtId="0" fontId="11" fillId="0" borderId="0" xfId="0" applyFont="1"/>
    <xf numFmtId="0" fontId="13" fillId="0" borderId="0" xfId="0" applyFont="1" applyAlignment="1">
      <alignment horizontal="center" vertical="center"/>
    </xf>
    <xf numFmtId="164" fontId="13" fillId="0" borderId="0" xfId="0" applyNumberFormat="1" applyFont="1" applyAlignment="1">
      <alignment horizontal="center" vertical="center"/>
    </xf>
    <xf numFmtId="0" fontId="14" fillId="0" borderId="0" xfId="0" applyFont="1" applyAlignment="1">
      <alignment horizontal="center"/>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5" fillId="0" borderId="0" xfId="0" applyFont="1" applyAlignment="1">
      <alignment horizontal="left"/>
    </xf>
    <xf numFmtId="0" fontId="16" fillId="0" borderId="0" xfId="0" applyFont="1" applyAlignment="1">
      <alignment horizontal="center"/>
    </xf>
    <xf numFmtId="0" fontId="11"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7" fillId="0" borderId="13" xfId="0" applyFont="1" applyBorder="1" applyAlignment="1">
      <alignment horizontal="center" vertical="center"/>
    </xf>
    <xf numFmtId="0" fontId="15" fillId="0" borderId="0" xfId="0" applyFont="1"/>
    <xf numFmtId="0" fontId="17" fillId="3" borderId="10" xfId="0" applyFont="1" applyFill="1" applyBorder="1" applyAlignment="1">
      <alignment horizontal="center" vertical="center"/>
    </xf>
    <xf numFmtId="0" fontId="17" fillId="3" borderId="18" xfId="0" applyFont="1" applyFill="1" applyBorder="1" applyAlignment="1">
      <alignment horizontal="center" vertical="center"/>
    </xf>
    <xf numFmtId="165" fontId="17" fillId="3" borderId="19" xfId="0" applyNumberFormat="1" applyFont="1" applyFill="1" applyBorder="1" applyAlignment="1">
      <alignment horizontal="center" vertical="center"/>
    </xf>
    <xf numFmtId="0" fontId="15" fillId="0" borderId="24" xfId="0" applyFont="1" applyBorder="1"/>
    <xf numFmtId="0" fontId="15" fillId="4" borderId="35" xfId="0" applyFont="1" applyFill="1" applyBorder="1" applyAlignment="1">
      <alignment horizontal="left"/>
    </xf>
    <xf numFmtId="0" fontId="17" fillId="3" borderId="13" xfId="0" applyFont="1" applyFill="1" applyBorder="1" applyAlignment="1">
      <alignment horizontal="center" vertical="center"/>
    </xf>
    <xf numFmtId="0" fontId="17" fillId="0" borderId="0" xfId="0" applyFont="1" applyAlignment="1">
      <alignment horizontal="left" wrapText="1"/>
    </xf>
    <xf numFmtId="0" fontId="17" fillId="0" borderId="0" xfId="0" applyFont="1" applyAlignment="1">
      <alignment horizontal="center" vertical="center" wrapText="1"/>
    </xf>
    <xf numFmtId="0" fontId="17" fillId="0" borderId="0" xfId="0" applyFont="1" applyAlignment="1">
      <alignment vertical="center"/>
    </xf>
    <xf numFmtId="0" fontId="15" fillId="0" borderId="0" xfId="0" applyFont="1" applyAlignment="1">
      <alignment horizontal="center"/>
    </xf>
    <xf numFmtId="0" fontId="17" fillId="0" borderId="10" xfId="0" applyFont="1" applyBorder="1" applyAlignment="1">
      <alignment horizontal="center" vertical="center"/>
    </xf>
    <xf numFmtId="0" fontId="15" fillId="0" borderId="0" xfId="0" applyFont="1" applyAlignment="1">
      <alignment vertical="center"/>
    </xf>
    <xf numFmtId="0" fontId="15" fillId="0" borderId="35" xfId="0" applyFont="1" applyBorder="1" applyAlignment="1">
      <alignment horizontal="center" vertical="center"/>
    </xf>
    <xf numFmtId="0" fontId="15" fillId="0" borderId="22" xfId="0" applyFont="1" applyBorder="1" applyAlignment="1">
      <alignment horizontal="center" vertical="center"/>
    </xf>
    <xf numFmtId="0" fontId="15" fillId="0" borderId="33" xfId="0" applyFont="1" applyBorder="1" applyAlignment="1">
      <alignment horizontal="center" vertical="center"/>
    </xf>
    <xf numFmtId="0" fontId="15" fillId="4" borderId="43" xfId="0" applyFont="1" applyFill="1" applyBorder="1" applyAlignment="1">
      <alignment horizontal="center"/>
    </xf>
    <xf numFmtId="0" fontId="15" fillId="4" borderId="19" xfId="0" applyFont="1" applyFill="1" applyBorder="1" applyAlignment="1">
      <alignment horizontal="center"/>
    </xf>
    <xf numFmtId="166" fontId="15" fillId="0" borderId="0" xfId="0" applyNumberFormat="1" applyFont="1"/>
    <xf numFmtId="165" fontId="17" fillId="0" borderId="0" xfId="0" applyNumberFormat="1" applyFont="1" applyAlignment="1">
      <alignment horizontal="center" vertical="center"/>
    </xf>
    <xf numFmtId="165" fontId="17" fillId="7" borderId="2" xfId="0" applyNumberFormat="1" applyFont="1" applyFill="1" applyBorder="1" applyAlignment="1">
      <alignment horizontal="center" vertical="center" wrapText="1"/>
    </xf>
    <xf numFmtId="0" fontId="15" fillId="0" borderId="2" xfId="0" applyFont="1" applyBorder="1" applyAlignment="1">
      <alignment horizontal="center" vertical="center"/>
    </xf>
    <xf numFmtId="0" fontId="15" fillId="0" borderId="26" xfId="0" applyFont="1" applyBorder="1" applyAlignment="1">
      <alignment horizontal="center" vertical="center"/>
    </xf>
    <xf numFmtId="0" fontId="20" fillId="0" borderId="0" xfId="0" applyFont="1" applyAlignment="1">
      <alignment horizontal="center"/>
    </xf>
    <xf numFmtId="0" fontId="20" fillId="0" borderId="0" xfId="0" applyFont="1" applyAlignment="1">
      <alignment horizontal="center" vertical="center"/>
    </xf>
    <xf numFmtId="0" fontId="20" fillId="0" borderId="0" xfId="0" applyFont="1" applyAlignment="1">
      <alignment horizontal="left"/>
    </xf>
    <xf numFmtId="0" fontId="20" fillId="0" borderId="0" xfId="0" applyFont="1"/>
    <xf numFmtId="0" fontId="15" fillId="0" borderId="13" xfId="0" applyFont="1" applyBorder="1"/>
    <xf numFmtId="0" fontId="15" fillId="4" borderId="2" xfId="0" applyFont="1" applyFill="1" applyBorder="1" applyAlignment="1">
      <alignment horizontal="left" vertical="center"/>
    </xf>
    <xf numFmtId="0" fontId="15" fillId="0" borderId="2" xfId="0" applyFont="1" applyBorder="1"/>
    <xf numFmtId="0" fontId="15" fillId="0" borderId="2" xfId="0" applyFont="1" applyBorder="1" applyAlignment="1">
      <alignment vertical="center"/>
    </xf>
    <xf numFmtId="0" fontId="17" fillId="3" borderId="27" xfId="0" applyFont="1" applyFill="1" applyBorder="1" applyAlignment="1">
      <alignment horizontal="center" vertical="center"/>
    </xf>
    <xf numFmtId="0" fontId="15" fillId="4" borderId="14" xfId="0" applyFont="1" applyFill="1" applyBorder="1" applyAlignment="1">
      <alignment horizontal="center"/>
    </xf>
    <xf numFmtId="0" fontId="17" fillId="0" borderId="27" xfId="0" applyFont="1" applyBorder="1" applyAlignment="1">
      <alignment horizontal="center" vertical="center" wrapText="1"/>
    </xf>
    <xf numFmtId="0" fontId="15" fillId="0" borderId="31" xfId="0" applyFont="1" applyBorder="1"/>
    <xf numFmtId="165" fontId="15" fillId="0" borderId="13" xfId="0" applyNumberFormat="1" applyFont="1" applyBorder="1"/>
    <xf numFmtId="0" fontId="15" fillId="4" borderId="14" xfId="0" applyFont="1" applyFill="1" applyBorder="1" applyAlignment="1">
      <alignment horizontal="left"/>
    </xf>
    <xf numFmtId="0" fontId="21" fillId="0" borderId="13" xfId="0" applyFont="1" applyBorder="1" applyAlignment="1">
      <alignment horizontal="center" vertical="center" wrapText="1"/>
    </xf>
    <xf numFmtId="0" fontId="11" fillId="0" borderId="13" xfId="0" applyFont="1" applyBorder="1"/>
    <xf numFmtId="0" fontId="15" fillId="4" borderId="37" xfId="0" applyFont="1" applyFill="1" applyBorder="1" applyAlignment="1">
      <alignment horizontal="center"/>
    </xf>
    <xf numFmtId="0" fontId="15" fillId="0" borderId="39" xfId="0" applyFont="1" applyBorder="1" applyAlignment="1">
      <alignment horizontal="center"/>
    </xf>
    <xf numFmtId="0" fontId="15" fillId="0" borderId="13" xfId="0" applyFont="1" applyBorder="1" applyAlignment="1">
      <alignment horizontal="center"/>
    </xf>
    <xf numFmtId="0" fontId="15" fillId="4" borderId="13" xfId="0" applyFont="1" applyFill="1" applyBorder="1" applyAlignment="1">
      <alignment horizontal="center"/>
    </xf>
    <xf numFmtId="0" fontId="15" fillId="4" borderId="51" xfId="0" applyFont="1" applyFill="1" applyBorder="1" applyAlignment="1">
      <alignment horizontal="center"/>
    </xf>
    <xf numFmtId="0" fontId="11" fillId="0" borderId="12" xfId="0" applyFont="1" applyBorder="1"/>
    <xf numFmtId="0" fontId="17" fillId="3" borderId="4" xfId="0" applyFont="1" applyFill="1" applyBorder="1" applyAlignment="1">
      <alignment horizontal="center" vertical="center"/>
    </xf>
    <xf numFmtId="0" fontId="15" fillId="4" borderId="27" xfId="0" applyFont="1" applyFill="1" applyBorder="1" applyAlignment="1">
      <alignment horizontal="center"/>
    </xf>
    <xf numFmtId="0" fontId="17" fillId="3" borderId="46" xfId="0" applyFont="1" applyFill="1" applyBorder="1" applyAlignment="1">
      <alignment horizontal="center" vertical="center"/>
    </xf>
    <xf numFmtId="0" fontId="17" fillId="3" borderId="45" xfId="0" applyFont="1" applyFill="1" applyBorder="1" applyAlignment="1">
      <alignment horizontal="center" vertical="center"/>
    </xf>
    <xf numFmtId="0" fontId="21" fillId="0" borderId="27" xfId="0" applyFont="1" applyBorder="1" applyAlignment="1">
      <alignment horizontal="center" vertical="center" wrapText="1"/>
    </xf>
    <xf numFmtId="165" fontId="11" fillId="0" borderId="13" xfId="0" applyNumberFormat="1" applyFont="1" applyBorder="1"/>
    <xf numFmtId="0" fontId="15" fillId="0" borderId="2" xfId="0" applyFont="1" applyBorder="1" applyAlignment="1">
      <alignment horizontal="center"/>
    </xf>
    <xf numFmtId="0" fontId="17" fillId="3" borderId="6"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4" xfId="0" applyFont="1" applyFill="1" applyBorder="1" applyAlignment="1">
      <alignment horizontal="center" vertical="center"/>
    </xf>
    <xf numFmtId="0" fontId="15" fillId="0" borderId="3" xfId="0" applyFont="1" applyBorder="1" applyAlignment="1">
      <alignment horizontal="center"/>
    </xf>
    <xf numFmtId="0" fontId="17" fillId="0" borderId="27" xfId="0" applyFont="1" applyBorder="1" applyAlignment="1">
      <alignment horizontal="center" vertical="center"/>
    </xf>
    <xf numFmtId="0" fontId="15" fillId="0" borderId="0" xfId="0" applyFont="1" applyAlignment="1">
      <alignment horizontal="left" vertical="center"/>
    </xf>
    <xf numFmtId="0" fontId="15" fillId="0" borderId="12" xfId="0" applyFont="1" applyBorder="1"/>
    <xf numFmtId="0" fontId="15" fillId="0" borderId="60" xfId="0" applyFont="1" applyBorder="1" applyAlignment="1">
      <alignment horizontal="center"/>
    </xf>
    <xf numFmtId="0" fontId="15" fillId="0" borderId="34" xfId="0" applyFont="1" applyBorder="1" applyAlignment="1">
      <alignment horizontal="center"/>
    </xf>
    <xf numFmtId="0" fontId="15" fillId="4" borderId="2" xfId="0" applyFont="1" applyFill="1" applyBorder="1" applyAlignment="1">
      <alignment horizontal="center"/>
    </xf>
    <xf numFmtId="0" fontId="15" fillId="4" borderId="48" xfId="0" applyFont="1" applyFill="1" applyBorder="1" applyAlignment="1">
      <alignment horizontal="center"/>
    </xf>
    <xf numFmtId="0" fontId="15" fillId="0" borderId="42" xfId="0" applyFont="1" applyBorder="1" applyAlignment="1">
      <alignment horizontal="center"/>
    </xf>
    <xf numFmtId="0" fontId="15" fillId="0" borderId="53" xfId="0" applyFont="1" applyBorder="1"/>
    <xf numFmtId="0" fontId="15" fillId="4" borderId="61" xfId="0" applyFont="1" applyFill="1" applyBorder="1" applyAlignment="1">
      <alignment horizontal="center"/>
    </xf>
    <xf numFmtId="0" fontId="15" fillId="0" borderId="61" xfId="0" applyFont="1" applyBorder="1" applyAlignment="1">
      <alignment horizontal="center"/>
    </xf>
    <xf numFmtId="0" fontId="15" fillId="0" borderId="28" xfId="0" applyFont="1" applyBorder="1" applyAlignment="1">
      <alignment horizontal="center"/>
    </xf>
    <xf numFmtId="0" fontId="15" fillId="4" borderId="59" xfId="0" applyFont="1" applyFill="1" applyBorder="1" applyAlignment="1">
      <alignment horizontal="center"/>
    </xf>
    <xf numFmtId="0" fontId="15" fillId="4" borderId="55" xfId="0" applyFont="1" applyFill="1" applyBorder="1" applyAlignment="1">
      <alignment horizontal="center"/>
    </xf>
    <xf numFmtId="0" fontId="15" fillId="4" borderId="62" xfId="0" applyFont="1" applyFill="1" applyBorder="1" applyAlignment="1">
      <alignment horizontal="center"/>
    </xf>
    <xf numFmtId="0" fontId="15" fillId="4" borderId="31" xfId="0" applyFont="1" applyFill="1" applyBorder="1" applyAlignment="1">
      <alignment horizontal="left"/>
    </xf>
    <xf numFmtId="0" fontId="15" fillId="4" borderId="24" xfId="0" applyFont="1" applyFill="1" applyBorder="1" applyAlignment="1">
      <alignment horizontal="left"/>
    </xf>
    <xf numFmtId="0" fontId="15" fillId="4" borderId="25" xfId="0" applyFont="1" applyFill="1" applyBorder="1" applyAlignment="1">
      <alignment horizontal="left"/>
    </xf>
    <xf numFmtId="0" fontId="15" fillId="4" borderId="12" xfId="0" applyFont="1" applyFill="1" applyBorder="1" applyAlignment="1">
      <alignment horizontal="center"/>
    </xf>
    <xf numFmtId="0" fontId="15" fillId="4" borderId="13" xfId="0" applyFont="1" applyFill="1" applyBorder="1" applyAlignment="1">
      <alignment horizontal="center" vertical="center"/>
    </xf>
    <xf numFmtId="0" fontId="15" fillId="0" borderId="13" xfId="0" applyFont="1" applyBorder="1" applyAlignment="1">
      <alignment horizontal="center" vertical="center"/>
    </xf>
    <xf numFmtId="0" fontId="15" fillId="0" borderId="13" xfId="0" applyFont="1" applyBorder="1" applyAlignment="1">
      <alignment vertical="center"/>
    </xf>
    <xf numFmtId="0" fontId="15" fillId="0" borderId="27" xfId="0" applyFont="1" applyBorder="1" applyAlignment="1">
      <alignment horizontal="center" vertical="center"/>
    </xf>
    <xf numFmtId="0" fontId="15" fillId="4" borderId="12" xfId="0" applyFont="1" applyFill="1" applyBorder="1" applyAlignment="1">
      <alignment horizontal="center" vertical="center"/>
    </xf>
    <xf numFmtId="0" fontId="15" fillId="4" borderId="13" xfId="0" applyFont="1" applyFill="1" applyBorder="1" applyAlignment="1">
      <alignment horizontal="left" vertical="center"/>
    </xf>
    <xf numFmtId="0" fontId="15" fillId="0" borderId="53" xfId="0" applyFont="1" applyBorder="1" applyAlignment="1">
      <alignment horizontal="center" vertical="center"/>
    </xf>
    <xf numFmtId="0" fontId="15" fillId="4" borderId="53" xfId="0" applyFont="1" applyFill="1" applyBorder="1" applyAlignment="1">
      <alignment horizontal="center" vertical="center"/>
    </xf>
    <xf numFmtId="165" fontId="15" fillId="0" borderId="13" xfId="0" applyNumberFormat="1" applyFont="1" applyBorder="1" applyAlignment="1">
      <alignment vertical="center"/>
    </xf>
    <xf numFmtId="0" fontId="15" fillId="0" borderId="0" xfId="0" applyFont="1" applyAlignment="1">
      <alignment horizontal="center" vertical="center" wrapText="1"/>
    </xf>
    <xf numFmtId="0" fontId="15" fillId="4" borderId="36"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0" borderId="10" xfId="0" applyFont="1" applyBorder="1"/>
    <xf numFmtId="0" fontId="15" fillId="0" borderId="27" xfId="0" applyFont="1" applyBorder="1" applyAlignment="1">
      <alignment horizontal="center" vertical="center" wrapText="1"/>
    </xf>
    <xf numFmtId="0" fontId="15" fillId="4" borderId="61" xfId="0" applyFont="1" applyFill="1" applyBorder="1" applyAlignment="1">
      <alignment horizontal="left" vertical="center"/>
    </xf>
    <xf numFmtId="0" fontId="15" fillId="4" borderId="48" xfId="0" applyFont="1" applyFill="1" applyBorder="1" applyAlignment="1">
      <alignment horizontal="left" vertical="center"/>
    </xf>
    <xf numFmtId="0" fontId="15" fillId="0" borderId="48" xfId="0" applyFont="1" applyBorder="1"/>
    <xf numFmtId="0" fontId="15" fillId="0" borderId="48" xfId="0" applyFont="1" applyBorder="1" applyAlignment="1">
      <alignment vertical="center"/>
    </xf>
    <xf numFmtId="0" fontId="22" fillId="0" borderId="0" xfId="2"/>
    <xf numFmtId="0" fontId="17" fillId="3" borderId="39" xfId="0" applyFont="1" applyFill="1" applyBorder="1" applyAlignment="1">
      <alignment horizontal="center" vertical="center" wrapText="1"/>
    </xf>
    <xf numFmtId="0" fontId="17" fillId="3" borderId="44" xfId="0" applyFont="1" applyFill="1" applyBorder="1" applyAlignment="1">
      <alignment horizontal="center" vertical="center" wrapText="1"/>
    </xf>
    <xf numFmtId="0" fontId="12" fillId="0" borderId="0" xfId="0" applyFont="1" applyAlignment="1">
      <alignment horizontal="left" wrapText="1"/>
    </xf>
    <xf numFmtId="0" fontId="23" fillId="0" borderId="0" xfId="0" applyFont="1"/>
    <xf numFmtId="0" fontId="17" fillId="0" borderId="13" xfId="0" applyFont="1" applyBorder="1" applyAlignment="1">
      <alignment horizontal="center" vertical="center" wrapText="1"/>
    </xf>
    <xf numFmtId="0" fontId="21" fillId="3" borderId="27" xfId="0" applyFont="1" applyFill="1" applyBorder="1" applyAlignment="1">
      <alignment horizontal="center" vertical="center" wrapText="1"/>
    </xf>
    <xf numFmtId="0" fontId="11" fillId="0" borderId="24" xfId="0" applyFont="1" applyBorder="1" applyAlignment="1">
      <alignment horizontal="center" vertical="center" wrapText="1"/>
    </xf>
    <xf numFmtId="0" fontId="23" fillId="4" borderId="50" xfId="0" applyFont="1" applyFill="1" applyBorder="1" applyAlignment="1">
      <alignment horizontal="center" vertical="center" wrapText="1"/>
    </xf>
    <xf numFmtId="0" fontId="11" fillId="0" borderId="45" xfId="0" applyFont="1" applyBorder="1" applyAlignment="1">
      <alignment horizontal="center" vertical="center" wrapText="1"/>
    </xf>
    <xf numFmtId="0" fontId="23" fillId="4" borderId="46" xfId="0" applyFont="1" applyFill="1" applyBorder="1" applyAlignment="1">
      <alignment horizontal="center" vertical="center" wrapText="1"/>
    </xf>
    <xf numFmtId="0" fontId="11" fillId="0" borderId="50" xfId="0" applyFont="1" applyBorder="1" applyAlignment="1">
      <alignment horizontal="center" vertical="center" wrapText="1"/>
    </xf>
    <xf numFmtId="0" fontId="23" fillId="4" borderId="45" xfId="0" applyFont="1" applyFill="1" applyBorder="1" applyAlignment="1">
      <alignment horizontal="center" vertical="center" wrapText="1"/>
    </xf>
    <xf numFmtId="0" fontId="23" fillId="4" borderId="56" xfId="0" applyFont="1" applyFill="1" applyBorder="1" applyAlignment="1">
      <alignment horizontal="center" vertical="center" wrapText="1"/>
    </xf>
    <xf numFmtId="0" fontId="11" fillId="0" borderId="31" xfId="0" applyFont="1" applyBorder="1"/>
    <xf numFmtId="0" fontId="23" fillId="4" borderId="16" xfId="0" applyFont="1" applyFill="1" applyBorder="1" applyAlignment="1">
      <alignment horizontal="center" vertical="center" wrapText="1"/>
    </xf>
    <xf numFmtId="0" fontId="11" fillId="0" borderId="2" xfId="0" applyFont="1" applyBorder="1" applyAlignment="1">
      <alignment horizontal="center" vertical="center" wrapText="1"/>
    </xf>
    <xf numFmtId="0" fontId="23" fillId="4" borderId="47" xfId="0" applyFont="1" applyFill="1" applyBorder="1" applyAlignment="1">
      <alignment horizontal="center" vertical="center" wrapText="1"/>
    </xf>
    <xf numFmtId="0" fontId="11" fillId="0" borderId="16" xfId="0" applyFont="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11" fillId="0" borderId="24" xfId="0" applyFont="1" applyBorder="1"/>
    <xf numFmtId="0" fontId="11" fillId="0" borderId="25"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11" fillId="0" borderId="17" xfId="0" applyFont="1" applyBorder="1" applyAlignment="1">
      <alignment horizontal="center" vertical="center" wrapText="1"/>
    </xf>
    <xf numFmtId="0" fontId="23" fillId="4" borderId="29" xfId="0" applyFont="1" applyFill="1" applyBorder="1" applyAlignment="1">
      <alignment horizontal="center" vertical="center" wrapText="1"/>
    </xf>
    <xf numFmtId="0" fontId="11" fillId="0" borderId="32" xfId="0" applyFont="1" applyBorder="1"/>
    <xf numFmtId="0" fontId="17" fillId="0" borderId="0" xfId="0" applyFont="1" applyAlignment="1">
      <alignment horizontal="center"/>
    </xf>
    <xf numFmtId="0" fontId="21" fillId="3" borderId="27" xfId="0" applyFont="1" applyFill="1" applyBorder="1" applyAlignment="1">
      <alignment horizontal="center" vertical="center"/>
    </xf>
    <xf numFmtId="0" fontId="21" fillId="0" borderId="0" xfId="0" applyFont="1" applyAlignment="1">
      <alignment horizontal="center" vertical="center"/>
    </xf>
    <xf numFmtId="0" fontId="11" fillId="0" borderId="24" xfId="0" applyFont="1" applyBorder="1" applyAlignment="1">
      <alignment horizontal="center" vertical="center"/>
    </xf>
    <xf numFmtId="0" fontId="23" fillId="4" borderId="22" xfId="0" applyFont="1" applyFill="1" applyBorder="1" applyAlignment="1">
      <alignment horizontal="left" wrapText="1"/>
    </xf>
    <xf numFmtId="0" fontId="23" fillId="4" borderId="46" xfId="0" applyFont="1" applyFill="1" applyBorder="1" applyAlignment="1">
      <alignment horizontal="center"/>
    </xf>
    <xf numFmtId="0" fontId="23" fillId="0" borderId="0" xfId="0" applyFont="1" applyAlignment="1">
      <alignment horizontal="left"/>
    </xf>
    <xf numFmtId="0" fontId="23" fillId="4" borderId="47" xfId="0" applyFont="1" applyFill="1" applyBorder="1" applyAlignment="1">
      <alignment horizontal="center"/>
    </xf>
    <xf numFmtId="0" fontId="11" fillId="0" borderId="25" xfId="0" applyFont="1" applyBorder="1" applyAlignment="1">
      <alignment horizontal="center" vertical="center"/>
    </xf>
    <xf numFmtId="0" fontId="23" fillId="4" borderId="26" xfId="0" applyFont="1" applyFill="1" applyBorder="1" applyAlignment="1">
      <alignment horizontal="left" wrapText="1"/>
    </xf>
    <xf numFmtId="0" fontId="23" fillId="4" borderId="49" xfId="0" applyFont="1" applyFill="1" applyBorder="1" applyAlignment="1">
      <alignment horizontal="center"/>
    </xf>
    <xf numFmtId="0" fontId="24" fillId="0" borderId="22" xfId="0" applyFont="1" applyBorder="1" applyAlignment="1">
      <alignment horizontal="left" wrapText="1"/>
    </xf>
    <xf numFmtId="0" fontId="24" fillId="0" borderId="26" xfId="0" applyFont="1" applyBorder="1" applyAlignment="1">
      <alignment horizontal="left" wrapText="1"/>
    </xf>
    <xf numFmtId="0" fontId="24" fillId="0" borderId="0" xfId="0" applyFont="1" applyAlignment="1">
      <alignment horizontal="left" wrapText="1"/>
    </xf>
    <xf numFmtId="0" fontId="21" fillId="3" borderId="18" xfId="0" applyFont="1" applyFill="1" applyBorder="1" applyAlignment="1">
      <alignment horizontal="center"/>
    </xf>
    <xf numFmtId="0" fontId="17" fillId="3" borderId="14" xfId="0" applyFont="1" applyFill="1" applyBorder="1" applyAlignment="1">
      <alignment horizontal="center"/>
    </xf>
    <xf numFmtId="0" fontId="23" fillId="0" borderId="11" xfId="0" applyFont="1" applyBorder="1" applyAlignment="1">
      <alignment horizontal="left" wrapText="1"/>
    </xf>
    <xf numFmtId="0" fontId="23" fillId="4" borderId="13" xfId="0" applyFont="1" applyFill="1" applyBorder="1" applyAlignment="1">
      <alignment horizontal="center"/>
    </xf>
    <xf numFmtId="0" fontId="23" fillId="0" borderId="0" xfId="0" applyFont="1" applyAlignment="1">
      <alignment horizontal="left" wrapText="1"/>
    </xf>
    <xf numFmtId="0" fontId="11" fillId="0" borderId="15" xfId="0" applyFont="1" applyBorder="1"/>
    <xf numFmtId="0" fontId="11" fillId="0" borderId="28" xfId="0" applyFont="1" applyBorder="1" applyAlignment="1">
      <alignment wrapText="1"/>
    </xf>
    <xf numFmtId="0" fontId="11" fillId="0" borderId="23" xfId="0" applyFont="1" applyBorder="1" applyAlignment="1">
      <alignment horizontal="center"/>
    </xf>
    <xf numFmtId="0" fontId="11" fillId="0" borderId="16" xfId="0" applyFont="1" applyBorder="1"/>
    <xf numFmtId="0" fontId="11" fillId="0" borderId="3" xfId="0" applyFont="1" applyBorder="1"/>
    <xf numFmtId="0" fontId="11" fillId="0" borderId="24" xfId="0" applyFont="1" applyBorder="1" applyAlignment="1">
      <alignment horizontal="center"/>
    </xf>
    <xf numFmtId="0" fontId="11" fillId="0" borderId="17" xfId="0" applyFont="1" applyBorder="1"/>
    <xf numFmtId="0" fontId="11" fillId="0" borderId="29" xfId="0" applyFont="1" applyBorder="1"/>
    <xf numFmtId="0" fontId="11" fillId="0" borderId="25" xfId="0" applyFont="1" applyBorder="1" applyAlignment="1">
      <alignment horizontal="center"/>
    </xf>
    <xf numFmtId="0" fontId="23" fillId="4" borderId="64" xfId="0" applyFont="1" applyFill="1" applyBorder="1" applyAlignment="1">
      <alignment horizontal="center"/>
    </xf>
    <xf numFmtId="0" fontId="24" fillId="0" borderId="22" xfId="0" applyFont="1" applyBorder="1" applyAlignment="1">
      <alignment horizontal="left" vertical="center" wrapText="1"/>
    </xf>
    <xf numFmtId="0" fontId="11" fillId="0" borderId="45" xfId="0" applyFont="1" applyBorder="1" applyAlignment="1">
      <alignment horizontal="center" vertical="center"/>
    </xf>
    <xf numFmtId="0" fontId="24" fillId="0" borderId="26" xfId="0" applyFont="1" applyBorder="1" applyAlignment="1">
      <alignment horizontal="left" vertical="center" wrapText="1"/>
    </xf>
    <xf numFmtId="0" fontId="11" fillId="0" borderId="48" xfId="0" applyFont="1" applyBorder="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11" fillId="0" borderId="53" xfId="0" applyFont="1" applyBorder="1" applyAlignment="1">
      <alignment horizontal="right" vertical="center"/>
    </xf>
    <xf numFmtId="0" fontId="11" fillId="0" borderId="13" xfId="0" applyFont="1" applyBorder="1" applyAlignment="1">
      <alignment horizontal="right" vertical="center"/>
    </xf>
    <xf numFmtId="0" fontId="23" fillId="4" borderId="50" xfId="0" applyFont="1" applyFill="1" applyBorder="1" applyAlignment="1">
      <alignment horizontal="center" vertical="center"/>
    </xf>
    <xf numFmtId="0" fontId="23" fillId="4" borderId="46" xfId="0" applyFont="1" applyFill="1" applyBorder="1" applyAlignment="1">
      <alignment horizontal="center" vertical="center"/>
    </xf>
    <xf numFmtId="0" fontId="23" fillId="4" borderId="16" xfId="0" applyFont="1" applyFill="1" applyBorder="1" applyAlignment="1">
      <alignment horizontal="center" vertical="center"/>
    </xf>
    <xf numFmtId="0" fontId="11" fillId="0" borderId="2" xfId="0" applyFont="1" applyBorder="1" applyAlignment="1">
      <alignment horizontal="center" vertical="center"/>
    </xf>
    <xf numFmtId="0" fontId="23" fillId="4" borderId="47" xfId="0" applyFont="1" applyFill="1" applyBorder="1" applyAlignment="1">
      <alignment horizontal="center" vertical="center"/>
    </xf>
    <xf numFmtId="0" fontId="23" fillId="4" borderId="17" xfId="0" applyFont="1" applyFill="1" applyBorder="1" applyAlignment="1">
      <alignment horizontal="center" vertical="center"/>
    </xf>
    <xf numFmtId="0" fontId="23" fillId="4" borderId="49" xfId="0" applyFont="1" applyFill="1" applyBorder="1" applyAlignment="1">
      <alignment horizontal="center" vertical="center"/>
    </xf>
    <xf numFmtId="0" fontId="23" fillId="4" borderId="48" xfId="0" applyFont="1" applyFill="1" applyBorder="1" applyAlignment="1">
      <alignment horizontal="center" vertical="center"/>
    </xf>
    <xf numFmtId="0" fontId="24" fillId="0" borderId="33" xfId="0" applyFont="1" applyBorder="1" applyAlignment="1">
      <alignment horizontal="left" wrapText="1"/>
    </xf>
    <xf numFmtId="0" fontId="23" fillId="0" borderId="50" xfId="0" applyFont="1" applyBorder="1" applyAlignment="1">
      <alignment horizontal="center"/>
    </xf>
    <xf numFmtId="0" fontId="23" fillId="0" borderId="45" xfId="0" applyFont="1" applyBorder="1" applyAlignment="1">
      <alignment horizontal="center"/>
    </xf>
    <xf numFmtId="0" fontId="23" fillId="0" borderId="16" xfId="0" applyFont="1" applyBorder="1" applyAlignment="1">
      <alignment horizontal="center"/>
    </xf>
    <xf numFmtId="0" fontId="23" fillId="0" borderId="17" xfId="0" applyFont="1" applyBorder="1" applyAlignment="1">
      <alignment horizontal="center"/>
    </xf>
    <xf numFmtId="0" fontId="11" fillId="0" borderId="36" xfId="0" applyFont="1" applyBorder="1" applyAlignment="1">
      <alignment vertical="center"/>
    </xf>
    <xf numFmtId="0" fontId="11" fillId="0" borderId="65" xfId="0" applyFont="1" applyBorder="1" applyAlignment="1">
      <alignment vertical="center"/>
    </xf>
    <xf numFmtId="0" fontId="11" fillId="0" borderId="50" xfId="0" applyFont="1" applyBorder="1" applyAlignment="1">
      <alignment horizontal="center" vertical="center"/>
    </xf>
    <xf numFmtId="0" fontId="11" fillId="0" borderId="17" xfId="0" applyFont="1" applyBorder="1" applyAlignment="1">
      <alignment horizontal="center" vertical="center"/>
    </xf>
    <xf numFmtId="0" fontId="11" fillId="0" borderId="13" xfId="0" applyFont="1" applyBorder="1" applyAlignment="1">
      <alignment horizontal="right"/>
    </xf>
    <xf numFmtId="165" fontId="15" fillId="0" borderId="53" xfId="0" applyNumberFormat="1" applyFont="1" applyBorder="1" applyAlignment="1">
      <alignment horizontal="center" vertical="center" wrapText="1"/>
    </xf>
    <xf numFmtId="0" fontId="3" fillId="12" borderId="13" xfId="0" applyFont="1" applyFill="1" applyBorder="1" applyAlignment="1">
      <alignment horizontal="center" vertical="center"/>
    </xf>
    <xf numFmtId="165" fontId="0" fillId="0" borderId="13" xfId="0" applyNumberFormat="1" applyBorder="1"/>
    <xf numFmtId="0" fontId="21" fillId="10" borderId="13" xfId="0" applyFont="1" applyFill="1" applyBorder="1" applyAlignment="1">
      <alignment vertical="center"/>
    </xf>
    <xf numFmtId="165" fontId="11" fillId="0" borderId="13" xfId="0" applyNumberFormat="1" applyFont="1" applyBorder="1" applyAlignment="1">
      <alignment vertical="center"/>
    </xf>
    <xf numFmtId="0" fontId="15" fillId="13" borderId="43" xfId="0" applyFont="1" applyFill="1" applyBorder="1" applyAlignment="1">
      <alignment horizontal="center"/>
    </xf>
    <xf numFmtId="0" fontId="11" fillId="7" borderId="24" xfId="0" applyFont="1" applyFill="1" applyBorder="1" applyAlignment="1">
      <alignment horizontal="center"/>
    </xf>
    <xf numFmtId="0" fontId="11" fillId="7" borderId="25" xfId="0" applyFont="1" applyFill="1" applyBorder="1" applyAlignment="1">
      <alignment horizontal="center"/>
    </xf>
    <xf numFmtId="0" fontId="11" fillId="7" borderId="45" xfId="0" applyFont="1" applyFill="1" applyBorder="1" applyAlignment="1">
      <alignment horizontal="center" vertical="center"/>
    </xf>
    <xf numFmtId="0" fontId="11" fillId="7" borderId="2" xfId="0" applyFont="1" applyFill="1" applyBorder="1" applyAlignment="1">
      <alignment horizontal="center" vertical="center"/>
    </xf>
    <xf numFmtId="0" fontId="23" fillId="7" borderId="2" xfId="0" applyFont="1" applyFill="1" applyBorder="1" applyAlignment="1">
      <alignment horizontal="center"/>
    </xf>
    <xf numFmtId="0" fontId="11" fillId="7" borderId="48" xfId="0" applyFont="1" applyFill="1" applyBorder="1" applyAlignment="1">
      <alignment horizontal="center" vertical="center" wrapText="1"/>
    </xf>
    <xf numFmtId="0" fontId="15" fillId="7" borderId="13" xfId="0" applyFont="1" applyFill="1" applyBorder="1" applyAlignment="1">
      <alignment horizontal="center"/>
    </xf>
    <xf numFmtId="0" fontId="15" fillId="7" borderId="13" xfId="0" applyFont="1" applyFill="1" applyBorder="1" applyAlignment="1">
      <alignment horizontal="center" vertical="center" wrapText="1"/>
    </xf>
    <xf numFmtId="0" fontId="15" fillId="7" borderId="27" xfId="0" applyFont="1" applyFill="1" applyBorder="1" applyAlignment="1">
      <alignment horizontal="center" vertical="center" wrapText="1"/>
    </xf>
    <xf numFmtId="0" fontId="26" fillId="4" borderId="30" xfId="0" applyFont="1" applyFill="1" applyBorder="1" applyAlignment="1">
      <alignment horizontal="left"/>
    </xf>
    <xf numFmtId="0" fontId="27" fillId="0" borderId="12" xfId="0" applyFont="1" applyBorder="1"/>
    <xf numFmtId="0" fontId="28" fillId="0" borderId="0" xfId="0" applyFont="1"/>
    <xf numFmtId="0" fontId="26" fillId="0" borderId="0" xfId="0" applyFont="1"/>
    <xf numFmtId="0" fontId="17" fillId="14" borderId="13" xfId="0" applyFont="1" applyFill="1" applyBorder="1" applyAlignment="1">
      <alignment horizontal="center" vertical="center" wrapText="1"/>
    </xf>
    <xf numFmtId="0" fontId="17" fillId="14" borderId="18" xfId="0" applyFont="1" applyFill="1" applyBorder="1" applyAlignment="1">
      <alignment horizontal="center" vertical="center"/>
    </xf>
    <xf numFmtId="165" fontId="17" fillId="14" borderId="19" xfId="0" applyNumberFormat="1" applyFont="1" applyFill="1" applyBorder="1" applyAlignment="1">
      <alignment horizontal="center" vertical="center"/>
    </xf>
    <xf numFmtId="0" fontId="17" fillId="14" borderId="10" xfId="0" applyFont="1" applyFill="1" applyBorder="1" applyAlignment="1">
      <alignment horizontal="center" vertical="center"/>
    </xf>
    <xf numFmtId="0" fontId="15" fillId="14" borderId="10" xfId="0" applyFont="1" applyFill="1" applyBorder="1" applyAlignment="1">
      <alignment horizontal="center" vertical="center" wrapText="1"/>
    </xf>
    <xf numFmtId="0" fontId="17" fillId="14" borderId="13" xfId="0" applyFont="1" applyFill="1" applyBorder="1" applyAlignment="1">
      <alignment horizontal="center" vertical="center"/>
    </xf>
    <xf numFmtId="0" fontId="17" fillId="14" borderId="11" xfId="0" applyFont="1" applyFill="1" applyBorder="1" applyAlignment="1">
      <alignment horizontal="center" vertical="center"/>
    </xf>
    <xf numFmtId="0" fontId="17" fillId="14" borderId="52" xfId="0" applyFont="1" applyFill="1" applyBorder="1" applyAlignment="1">
      <alignment horizontal="center" vertical="center"/>
    </xf>
    <xf numFmtId="0" fontId="17" fillId="14" borderId="19" xfId="0" applyFont="1" applyFill="1" applyBorder="1" applyAlignment="1">
      <alignment horizontal="center" vertical="center"/>
    </xf>
    <xf numFmtId="0" fontId="15" fillId="4" borderId="10" xfId="0" applyFont="1" applyFill="1" applyBorder="1" applyAlignment="1">
      <alignment horizontal="center"/>
    </xf>
    <xf numFmtId="0" fontId="17" fillId="14" borderId="7" xfId="0" applyFont="1" applyFill="1" applyBorder="1" applyAlignment="1">
      <alignment horizontal="center" vertical="center" wrapText="1"/>
    </xf>
    <xf numFmtId="0" fontId="17" fillId="14" borderId="53" xfId="0" applyFont="1" applyFill="1" applyBorder="1" applyAlignment="1">
      <alignment horizontal="center" vertical="center"/>
    </xf>
    <xf numFmtId="0" fontId="17" fillId="14" borderId="8" xfId="0" applyFont="1" applyFill="1" applyBorder="1" applyAlignment="1">
      <alignment horizontal="center" vertical="center"/>
    </xf>
    <xf numFmtId="0" fontId="11" fillId="14" borderId="13" xfId="0" applyFont="1" applyFill="1" applyBorder="1" applyAlignment="1">
      <alignment vertical="center"/>
    </xf>
    <xf numFmtId="0" fontId="11" fillId="14" borderId="12" xfId="0" applyFont="1" applyFill="1" applyBorder="1"/>
    <xf numFmtId="0" fontId="17" fillId="14" borderId="5" xfId="0" applyFont="1" applyFill="1" applyBorder="1" applyAlignment="1">
      <alignment horizontal="center" vertical="center" wrapText="1"/>
    </xf>
    <xf numFmtId="0" fontId="17" fillId="14" borderId="37" xfId="0" applyFont="1" applyFill="1" applyBorder="1" applyAlignment="1">
      <alignment horizontal="center" vertical="center"/>
    </xf>
    <xf numFmtId="0" fontId="11" fillId="14" borderId="13" xfId="0" applyFont="1" applyFill="1" applyBorder="1"/>
    <xf numFmtId="0" fontId="17" fillId="14" borderId="27" xfId="0" applyFont="1" applyFill="1" applyBorder="1" applyAlignment="1">
      <alignment horizontal="center" vertical="center" wrapText="1"/>
    </xf>
    <xf numFmtId="0" fontId="17" fillId="14" borderId="27" xfId="0" applyFont="1" applyFill="1" applyBorder="1" applyAlignment="1">
      <alignment horizontal="center" vertical="center"/>
    </xf>
    <xf numFmtId="165" fontId="17" fillId="14" borderId="46" xfId="0" applyNumberFormat="1" applyFont="1" applyFill="1" applyBorder="1" applyAlignment="1">
      <alignment horizontal="center" vertical="center"/>
    </xf>
    <xf numFmtId="165" fontId="17" fillId="14" borderId="45" xfId="0" applyNumberFormat="1" applyFont="1" applyFill="1" applyBorder="1" applyAlignment="1">
      <alignment horizontal="center" vertical="center"/>
    </xf>
    <xf numFmtId="165" fontId="17" fillId="14" borderId="56" xfId="0" applyNumberFormat="1" applyFont="1" applyFill="1" applyBorder="1" applyAlignment="1">
      <alignment horizontal="center" vertical="center"/>
    </xf>
    <xf numFmtId="0" fontId="15" fillId="14" borderId="13" xfId="0" applyFont="1" applyFill="1" applyBorder="1"/>
    <xf numFmtId="0" fontId="17" fillId="14" borderId="56" xfId="0" applyFont="1" applyFill="1" applyBorder="1" applyAlignment="1">
      <alignment horizontal="center" vertical="center"/>
    </xf>
    <xf numFmtId="0" fontId="17" fillId="14" borderId="57" xfId="0" applyFont="1" applyFill="1" applyBorder="1" applyAlignment="1">
      <alignment horizontal="center" vertical="center"/>
    </xf>
    <xf numFmtId="0" fontId="17" fillId="14" borderId="58" xfId="0" applyFont="1" applyFill="1" applyBorder="1" applyAlignment="1">
      <alignment horizontal="center" vertical="center"/>
    </xf>
    <xf numFmtId="0" fontId="17" fillId="14" borderId="46" xfId="0" applyFont="1" applyFill="1" applyBorder="1" applyAlignment="1">
      <alignment horizontal="center" vertical="center"/>
    </xf>
    <xf numFmtId="0" fontId="17" fillId="14" borderId="45" xfId="0" applyFont="1" applyFill="1" applyBorder="1" applyAlignment="1">
      <alignment horizontal="center" vertical="center"/>
    </xf>
    <xf numFmtId="0" fontId="30" fillId="0" borderId="0" xfId="3"/>
    <xf numFmtId="0" fontId="31" fillId="15" borderId="66" xfId="3" applyFont="1" applyFill="1" applyBorder="1" applyAlignment="1">
      <alignment horizontal="left" vertical="center" wrapText="1"/>
    </xf>
    <xf numFmtId="0" fontId="17" fillId="7" borderId="53" xfId="0" applyFont="1" applyFill="1" applyBorder="1" applyAlignment="1">
      <alignment vertical="center"/>
    </xf>
    <xf numFmtId="0" fontId="17" fillId="7" borderId="9"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53" xfId="0" applyFont="1" applyFill="1" applyBorder="1" applyAlignment="1">
      <alignment horizontal="center" vertical="center"/>
    </xf>
    <xf numFmtId="0" fontId="15" fillId="5" borderId="6" xfId="0" applyFont="1" applyFill="1" applyBorder="1"/>
    <xf numFmtId="0" fontId="17" fillId="14" borderId="38" xfId="0" applyFont="1" applyFill="1" applyBorder="1" applyAlignment="1">
      <alignment horizontal="center" vertical="center"/>
    </xf>
    <xf numFmtId="0" fontId="17" fillId="14" borderId="51" xfId="0" applyFont="1" applyFill="1" applyBorder="1" applyAlignment="1">
      <alignment horizontal="center" vertical="center"/>
    </xf>
    <xf numFmtId="0" fontId="17" fillId="14" borderId="39" xfId="0" applyFont="1" applyFill="1" applyBorder="1" applyAlignment="1">
      <alignment horizontal="center" vertical="center"/>
    </xf>
    <xf numFmtId="0" fontId="17" fillId="14" borderId="44" xfId="0" applyFont="1" applyFill="1" applyBorder="1" applyAlignment="1">
      <alignment horizontal="center" vertical="center"/>
    </xf>
    <xf numFmtId="0" fontId="15" fillId="14" borderId="12" xfId="0" applyFont="1" applyFill="1" applyBorder="1" applyAlignment="1">
      <alignment vertical="center"/>
    </xf>
    <xf numFmtId="0" fontId="17" fillId="14" borderId="40" xfId="0" applyFont="1" applyFill="1" applyBorder="1" applyAlignment="1">
      <alignment horizontal="center" vertical="center"/>
    </xf>
    <xf numFmtId="0" fontId="17" fillId="14" borderId="21" xfId="0" applyFont="1" applyFill="1" applyBorder="1" applyAlignment="1">
      <alignment horizontal="center" vertical="center"/>
    </xf>
    <xf numFmtId="0" fontId="17" fillId="14" borderId="41" xfId="0" applyFont="1" applyFill="1" applyBorder="1" applyAlignment="1">
      <alignment horizontal="center" vertical="center"/>
    </xf>
    <xf numFmtId="0" fontId="17" fillId="14" borderId="63" xfId="0" applyFont="1" applyFill="1" applyBorder="1" applyAlignment="1">
      <alignment horizontal="center" vertical="center"/>
    </xf>
    <xf numFmtId="0" fontId="17" fillId="14" borderId="10" xfId="0" applyFont="1" applyFill="1" applyBorder="1" applyAlignment="1">
      <alignment horizontal="center" vertical="center" wrapText="1"/>
    </xf>
    <xf numFmtId="0" fontId="15" fillId="14" borderId="13" xfId="0" applyFont="1" applyFill="1" applyBorder="1" applyAlignment="1">
      <alignment vertical="center"/>
    </xf>
    <xf numFmtId="0" fontId="17" fillId="14" borderId="4" xfId="0" applyFont="1" applyFill="1" applyBorder="1" applyAlignment="1">
      <alignment horizontal="center" vertical="center"/>
    </xf>
    <xf numFmtId="0" fontId="15" fillId="13" borderId="13" xfId="0" applyFont="1" applyFill="1" applyBorder="1" applyAlignment="1">
      <alignment horizontal="center" vertical="center"/>
    </xf>
    <xf numFmtId="0" fontId="15" fillId="7" borderId="13" xfId="0" applyFont="1" applyFill="1" applyBorder="1" applyAlignment="1">
      <alignment horizontal="center" vertical="center"/>
    </xf>
    <xf numFmtId="0" fontId="15" fillId="13" borderId="35" xfId="0" applyFont="1" applyFill="1" applyBorder="1" applyAlignment="1">
      <alignment horizontal="center" vertical="center"/>
    </xf>
    <xf numFmtId="0" fontId="15" fillId="7" borderId="22" xfId="0" applyFont="1" applyFill="1" applyBorder="1" applyAlignment="1">
      <alignment horizontal="center" vertical="center"/>
    </xf>
    <xf numFmtId="165" fontId="17" fillId="5" borderId="1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165" fontId="17" fillId="5" borderId="19" xfId="0" applyNumberFormat="1" applyFont="1" applyFill="1" applyBorder="1" applyAlignment="1">
      <alignment horizontal="center" vertical="center"/>
    </xf>
    <xf numFmtId="165" fontId="17" fillId="5" borderId="14" xfId="0" applyNumberFormat="1" applyFont="1" applyFill="1" applyBorder="1" applyAlignment="1">
      <alignment horizontal="center" vertical="center"/>
    </xf>
    <xf numFmtId="0" fontId="15" fillId="5" borderId="24" xfId="0" applyFont="1" applyFill="1" applyBorder="1"/>
    <xf numFmtId="0" fontId="17" fillId="14" borderId="6" xfId="0" applyFont="1" applyFill="1" applyBorder="1" applyAlignment="1">
      <alignment horizontal="center" vertical="center"/>
    </xf>
    <xf numFmtId="0" fontId="17" fillId="14" borderId="5" xfId="0" applyFont="1" applyFill="1" applyBorder="1" applyAlignment="1">
      <alignment horizontal="center" vertical="center"/>
    </xf>
    <xf numFmtId="0" fontId="15" fillId="14" borderId="12" xfId="0" applyFont="1" applyFill="1" applyBorder="1"/>
    <xf numFmtId="0" fontId="17" fillId="14" borderId="54" xfId="0" applyFont="1" applyFill="1" applyBorder="1" applyAlignment="1">
      <alignment horizontal="center" vertical="center"/>
    </xf>
    <xf numFmtId="165" fontId="17" fillId="7" borderId="61" xfId="0" applyNumberFormat="1" applyFont="1" applyFill="1" applyBorder="1" applyAlignment="1">
      <alignment horizontal="center" vertical="center" wrapText="1"/>
    </xf>
    <xf numFmtId="0" fontId="15" fillId="0" borderId="61" xfId="0" applyFont="1" applyBorder="1" applyAlignment="1">
      <alignment vertical="center"/>
    </xf>
    <xf numFmtId="165" fontId="17" fillId="3" borderId="13" xfId="0" applyNumberFormat="1" applyFont="1" applyFill="1" applyBorder="1" applyAlignment="1">
      <alignment horizontal="center" vertical="center"/>
    </xf>
    <xf numFmtId="166" fontId="15" fillId="0" borderId="67" xfId="0" applyNumberFormat="1" applyFont="1" applyBorder="1" applyAlignment="1">
      <alignment horizontal="center" vertical="center"/>
    </xf>
    <xf numFmtId="0" fontId="17" fillId="4" borderId="12" xfId="0" applyFont="1" applyFill="1" applyBorder="1" applyAlignment="1">
      <alignment horizontal="center"/>
    </xf>
    <xf numFmtId="0" fontId="17" fillId="13" borderId="43" xfId="0" applyFont="1" applyFill="1" applyBorder="1" applyAlignment="1">
      <alignment horizontal="center"/>
    </xf>
    <xf numFmtId="0" fontId="17" fillId="4" borderId="19" xfId="0" applyFont="1" applyFill="1" applyBorder="1" applyAlignment="1">
      <alignment horizontal="center"/>
    </xf>
    <xf numFmtId="0" fontId="17" fillId="4" borderId="13" xfId="0" applyFont="1" applyFill="1" applyBorder="1" applyAlignment="1">
      <alignment horizontal="center"/>
    </xf>
    <xf numFmtId="0" fontId="17" fillId="0" borderId="13" xfId="0" applyFont="1" applyBorder="1" applyAlignment="1">
      <alignment horizontal="center"/>
    </xf>
    <xf numFmtId="0" fontId="17" fillId="4" borderId="5" xfId="0" applyFont="1" applyFill="1" applyBorder="1" applyAlignment="1">
      <alignment horizontal="center"/>
    </xf>
    <xf numFmtId="0" fontId="17" fillId="4" borderId="27" xfId="0" applyFont="1" applyFill="1" applyBorder="1" applyAlignment="1">
      <alignment horizontal="center"/>
    </xf>
    <xf numFmtId="0" fontId="17" fillId="7" borderId="13" xfId="0" applyFont="1" applyFill="1" applyBorder="1" applyAlignment="1">
      <alignment horizontal="center"/>
    </xf>
    <xf numFmtId="0" fontId="23" fillId="4" borderId="48" xfId="0" applyFont="1" applyFill="1" applyBorder="1" applyAlignment="1">
      <alignment horizontal="center" vertical="center" wrapText="1"/>
    </xf>
    <xf numFmtId="0" fontId="23" fillId="4" borderId="45" xfId="0" applyFont="1" applyFill="1" applyBorder="1" applyAlignment="1">
      <alignment horizontal="center" vertical="center"/>
    </xf>
    <xf numFmtId="0" fontId="11" fillId="7" borderId="23" xfId="0" applyFont="1" applyFill="1" applyBorder="1" applyAlignment="1">
      <alignment horizontal="center"/>
    </xf>
    <xf numFmtId="0" fontId="11" fillId="7" borderId="13" xfId="0" applyFont="1" applyFill="1" applyBorder="1" applyAlignment="1">
      <alignment horizontal="center" vertical="center"/>
    </xf>
    <xf numFmtId="0" fontId="33" fillId="4" borderId="22" xfId="0" applyFont="1" applyFill="1" applyBorder="1" applyAlignment="1">
      <alignment horizontal="left"/>
    </xf>
    <xf numFmtId="0" fontId="33" fillId="4" borderId="26" xfId="0" applyFont="1" applyFill="1" applyBorder="1" applyAlignment="1">
      <alignment horizontal="left" wrapText="1"/>
    </xf>
    <xf numFmtId="0" fontId="23" fillId="7" borderId="48" xfId="0" applyFont="1" applyFill="1" applyBorder="1" applyAlignment="1">
      <alignment horizontal="center"/>
    </xf>
    <xf numFmtId="0" fontId="16" fillId="0" borderId="0" xfId="0" applyFont="1" applyAlignment="1">
      <alignment horizontal="center"/>
    </xf>
    <xf numFmtId="0" fontId="16" fillId="0" borderId="10" xfId="0" applyFont="1" applyBorder="1" applyAlignment="1">
      <alignment horizontal="center" wrapText="1"/>
    </xf>
    <xf numFmtId="0" fontId="16" fillId="0" borderId="11" xfId="0" applyFont="1" applyBorder="1" applyAlignment="1">
      <alignment horizontal="center" wrapText="1"/>
    </xf>
    <xf numFmtId="0" fontId="16" fillId="0" borderId="12" xfId="0" applyFont="1" applyBorder="1" applyAlignment="1">
      <alignment horizontal="center" wrapText="1"/>
    </xf>
    <xf numFmtId="0" fontId="29" fillId="7" borderId="10" xfId="0" applyFont="1" applyFill="1" applyBorder="1" applyAlignment="1">
      <alignment horizontal="center" vertical="center" wrapText="1"/>
    </xf>
    <xf numFmtId="0" fontId="29" fillId="7" borderId="11" xfId="0" applyFont="1" applyFill="1" applyBorder="1" applyAlignment="1">
      <alignment horizontal="center" vertical="center" wrapText="1"/>
    </xf>
    <xf numFmtId="0" fontId="29" fillId="7" borderId="12"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65" fontId="17" fillId="0" borderId="10" xfId="0" applyNumberFormat="1" applyFont="1" applyBorder="1" applyAlignment="1">
      <alignment horizontal="center" vertical="center"/>
    </xf>
    <xf numFmtId="165" fontId="17" fillId="0" borderId="11" xfId="0" applyNumberFormat="1" applyFont="1" applyBorder="1" applyAlignment="1">
      <alignment horizontal="center" vertical="center"/>
    </xf>
    <xf numFmtId="0" fontId="17" fillId="4" borderId="10" xfId="0" applyFont="1" applyFill="1" applyBorder="1" applyAlignment="1">
      <alignment horizontal="center" vertical="center"/>
    </xf>
    <xf numFmtId="0" fontId="17" fillId="4" borderId="11"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7" fillId="14" borderId="27" xfId="0" applyFont="1" applyFill="1" applyBorder="1" applyAlignment="1">
      <alignment horizontal="center" vertical="center" wrapText="1"/>
    </xf>
    <xf numFmtId="0" fontId="17" fillId="14" borderId="54" xfId="0" applyFont="1" applyFill="1" applyBorder="1" applyAlignment="1">
      <alignment horizontal="center" vertical="center" wrapText="1"/>
    </xf>
    <xf numFmtId="0" fontId="17" fillId="14" borderId="27" xfId="0" applyFont="1" applyFill="1" applyBorder="1" applyAlignment="1">
      <alignment horizontal="center" vertical="center"/>
    </xf>
    <xf numFmtId="0" fontId="17" fillId="14" borderId="53" xfId="0" applyFont="1" applyFill="1" applyBorder="1" applyAlignment="1">
      <alignment horizontal="center" vertical="center"/>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9" xfId="0" applyFont="1" applyFill="1" applyBorder="1" applyAlignment="1">
      <alignment horizontal="center" vertical="center" wrapText="1"/>
    </xf>
    <xf numFmtId="165" fontId="17" fillId="0" borderId="12" xfId="0" applyNumberFormat="1" applyFont="1" applyBorder="1" applyAlignment="1">
      <alignment horizontal="center" vertical="center"/>
    </xf>
    <xf numFmtId="0" fontId="17" fillId="14" borderId="32" xfId="0" applyFont="1" applyFill="1" applyBorder="1" applyAlignment="1">
      <alignment horizontal="center" vertical="center" wrapText="1"/>
    </xf>
    <xf numFmtId="0" fontId="17" fillId="14" borderId="7" xfId="0" applyFont="1" applyFill="1" applyBorder="1" applyAlignment="1">
      <alignment horizontal="center"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4" borderId="37" xfId="0" applyFont="1" applyFill="1" applyBorder="1" applyAlignment="1">
      <alignment horizontal="center" vertical="center"/>
    </xf>
    <xf numFmtId="0" fontId="17" fillId="4" borderId="44" xfId="0" applyFont="1" applyFill="1" applyBorder="1" applyAlignment="1">
      <alignment horizontal="center" vertical="center"/>
    </xf>
    <xf numFmtId="0" fontId="17" fillId="4" borderId="39" xfId="0" applyFont="1" applyFill="1" applyBorder="1" applyAlignment="1">
      <alignment horizontal="center" vertical="center"/>
    </xf>
    <xf numFmtId="0" fontId="17" fillId="14" borderId="35" xfId="0" applyFont="1" applyFill="1" applyBorder="1" applyAlignment="1">
      <alignment horizontal="center" vertical="center" wrapText="1"/>
    </xf>
    <xf numFmtId="0" fontId="17" fillId="4" borderId="6" xfId="0" applyFont="1" applyFill="1" applyBorder="1" applyAlignment="1">
      <alignment horizontal="center" vertical="center"/>
    </xf>
    <xf numFmtId="0" fontId="17" fillId="5" borderId="27" xfId="0" applyFont="1" applyFill="1" applyBorder="1" applyAlignment="1">
      <alignment horizontal="center" vertical="center" wrapText="1"/>
    </xf>
    <xf numFmtId="0" fontId="17" fillId="5" borderId="53"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19" fillId="10" borderId="10" xfId="0" applyFont="1" applyFill="1" applyBorder="1" applyAlignment="1">
      <alignment horizontal="center"/>
    </xf>
    <xf numFmtId="0" fontId="17" fillId="10" borderId="11" xfId="0" applyFont="1" applyFill="1" applyBorder="1" applyAlignment="1">
      <alignment horizontal="center"/>
    </xf>
    <xf numFmtId="0" fontId="17" fillId="10" borderId="12" xfId="0" applyFont="1" applyFill="1" applyBorder="1" applyAlignment="1">
      <alignment horizont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7" fillId="8" borderId="4" xfId="0" applyFont="1" applyFill="1" applyBorder="1" applyAlignment="1">
      <alignment horizontal="center" vertical="center" textRotation="90"/>
    </xf>
    <xf numFmtId="0" fontId="17" fillId="8" borderId="7" xfId="0" applyFont="1" applyFill="1" applyBorder="1" applyAlignment="1">
      <alignment horizontal="center" vertical="center" textRotation="90"/>
    </xf>
    <xf numFmtId="0" fontId="17" fillId="9" borderId="4" xfId="0" applyFont="1" applyFill="1" applyBorder="1" applyAlignment="1">
      <alignment horizontal="center" vertical="center" textRotation="90"/>
    </xf>
    <xf numFmtId="0" fontId="17" fillId="9" borderId="20" xfId="0" applyFont="1" applyFill="1" applyBorder="1" applyAlignment="1">
      <alignment horizontal="center" vertical="center" textRotation="90"/>
    </xf>
    <xf numFmtId="0" fontId="17" fillId="9" borderId="7" xfId="0" applyFont="1" applyFill="1" applyBorder="1" applyAlignment="1">
      <alignment horizontal="center" vertical="center" textRotation="90"/>
    </xf>
    <xf numFmtId="0" fontId="17" fillId="11" borderId="4" xfId="0" applyFont="1" applyFill="1" applyBorder="1" applyAlignment="1">
      <alignment horizontal="center" vertical="center" textRotation="90" wrapText="1"/>
    </xf>
    <xf numFmtId="0" fontId="17" fillId="11" borderId="20" xfId="0" applyFont="1" applyFill="1" applyBorder="1" applyAlignment="1">
      <alignment horizontal="center" vertical="center" textRotation="90" wrapText="1"/>
    </xf>
    <xf numFmtId="0" fontId="17" fillId="11" borderId="7" xfId="0" applyFont="1" applyFill="1" applyBorder="1" applyAlignment="1">
      <alignment horizontal="center" vertical="center" textRotation="90" wrapText="1"/>
    </xf>
    <xf numFmtId="0" fontId="17" fillId="6" borderId="4" xfId="0" applyFont="1" applyFill="1" applyBorder="1" applyAlignment="1">
      <alignment horizontal="center" vertical="center" textRotation="90"/>
    </xf>
    <xf numFmtId="0" fontId="17" fillId="6" borderId="20" xfId="0" applyFont="1" applyFill="1" applyBorder="1" applyAlignment="1">
      <alignment horizontal="center" vertical="center" textRotation="90"/>
    </xf>
    <xf numFmtId="0" fontId="17" fillId="6" borderId="7" xfId="0" applyFont="1" applyFill="1" applyBorder="1" applyAlignment="1">
      <alignment horizontal="center" vertical="center" textRotation="90"/>
    </xf>
    <xf numFmtId="0" fontId="21" fillId="0" borderId="27" xfId="0" applyFont="1" applyBorder="1" applyAlignment="1">
      <alignment horizontal="center" vertical="center"/>
    </xf>
    <xf numFmtId="0" fontId="21" fillId="0" borderId="53" xfId="0" applyFont="1" applyBorder="1" applyAlignment="1">
      <alignment horizontal="center" vertical="center"/>
    </xf>
    <xf numFmtId="0" fontId="17" fillId="3" borderId="27" xfId="0" applyFont="1" applyFill="1" applyBorder="1" applyAlignment="1">
      <alignment horizontal="center" vertical="center"/>
    </xf>
    <xf numFmtId="0" fontId="17" fillId="3" borderId="54" xfId="0" applyFont="1" applyFill="1" applyBorder="1" applyAlignment="1">
      <alignment horizontal="center" vertical="center"/>
    </xf>
    <xf numFmtId="0" fontId="17" fillId="3" borderId="6" xfId="0" applyFont="1" applyFill="1" applyBorder="1" applyAlignment="1">
      <alignment horizontal="center" vertical="center"/>
    </xf>
    <xf numFmtId="0" fontId="17" fillId="3" borderId="21" xfId="0" applyFont="1" applyFill="1" applyBorder="1" applyAlignment="1">
      <alignment horizontal="center" vertical="center"/>
    </xf>
    <xf numFmtId="0" fontId="19" fillId="5" borderId="4"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7" fillId="4" borderId="37" xfId="0" applyFont="1" applyFill="1" applyBorder="1" applyAlignment="1">
      <alignment horizontal="center" vertical="center" wrapText="1"/>
    </xf>
    <xf numFmtId="0" fontId="17" fillId="4" borderId="44" xfId="0" applyFont="1" applyFill="1" applyBorder="1" applyAlignment="1">
      <alignment horizontal="center" vertical="center" wrapText="1"/>
    </xf>
    <xf numFmtId="0" fontId="17" fillId="4" borderId="3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cellXfs>
  <cellStyles count="4">
    <cellStyle name="Lien hypertexte" xfId="2" builtinId="8"/>
    <cellStyle name="Normal" xfId="0" builtinId="0"/>
    <cellStyle name="Normal 2" xfId="3" xr:uid="{00000000-0005-0000-0000-000002000000}"/>
    <cellStyle name="SAPBEXstdItem" xfId="1" xr:uid="{00000000-0005-0000-0000-000003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1</xdr:row>
      <xdr:rowOff>19050</xdr:rowOff>
    </xdr:from>
    <xdr:to>
      <xdr:col>6</xdr:col>
      <xdr:colOff>323850</xdr:colOff>
      <xdr:row>2</xdr:row>
      <xdr:rowOff>199117</xdr:rowOff>
    </xdr:to>
    <xdr:pic>
      <xdr:nvPicPr>
        <xdr:cNvPr id="1048" name="Image 2" descr="\\CCIP.FR\DFS$\USERS\cpluton\PROFIL\Desktop\LOGOS CCIR\CCI Quadri PARIS IDF (2).jpg">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1200" y="180975"/>
          <a:ext cx="26289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25"/>
  <sheetViews>
    <sheetView showGridLines="0" topLeftCell="A5" zoomScale="70" zoomScaleNormal="70" workbookViewId="0">
      <selection activeCell="A14" sqref="A14:I14"/>
    </sheetView>
  </sheetViews>
  <sheetFormatPr baseColWidth="10" defaultColWidth="11.54296875" defaultRowHeight="13" x14ac:dyDescent="0.3"/>
  <cols>
    <col min="1" max="12" width="10.7265625" style="10" customWidth="1"/>
    <col min="13" max="16384" width="11.54296875" style="10"/>
  </cols>
  <sheetData>
    <row r="2" spans="1:11" ht="15.5" x14ac:dyDescent="0.35">
      <c r="A2" s="6"/>
      <c r="B2" s="7"/>
      <c r="C2" s="7"/>
      <c r="D2" s="8"/>
      <c r="E2" s="7"/>
      <c r="F2" s="7"/>
      <c r="G2" s="7"/>
      <c r="H2" s="7"/>
      <c r="I2" s="7"/>
      <c r="J2" s="7"/>
      <c r="K2" s="9"/>
    </row>
    <row r="3" spans="1:11" ht="15.5" x14ac:dyDescent="0.35">
      <c r="A3" s="6"/>
      <c r="B3" s="7"/>
      <c r="C3" s="7"/>
      <c r="D3" s="8"/>
      <c r="E3" s="7"/>
      <c r="F3" s="7"/>
      <c r="G3" s="7"/>
      <c r="H3" s="7"/>
      <c r="I3" s="7"/>
      <c r="J3" s="7"/>
      <c r="K3" s="9"/>
    </row>
    <row r="4" spans="1:11" ht="15.5" x14ac:dyDescent="0.35">
      <c r="A4" s="6"/>
      <c r="B4" s="7"/>
      <c r="C4" s="7"/>
      <c r="D4" s="8"/>
      <c r="E4" s="7"/>
      <c r="F4" s="7"/>
      <c r="G4" s="7"/>
      <c r="H4" s="7"/>
      <c r="I4" s="7"/>
      <c r="J4" s="7"/>
      <c r="K4" s="9"/>
    </row>
    <row r="5" spans="1:11" ht="15.5" x14ac:dyDescent="0.35">
      <c r="A5" s="8"/>
      <c r="B5" s="8"/>
      <c r="C5" s="8"/>
      <c r="D5" s="8"/>
      <c r="E5" s="8"/>
      <c r="F5" s="8"/>
      <c r="G5" s="8"/>
      <c r="H5" s="8"/>
      <c r="I5" s="8"/>
      <c r="J5" s="8"/>
      <c r="K5" s="9"/>
    </row>
    <row r="6" spans="1:11" ht="15.75" customHeight="1" x14ac:dyDescent="0.35">
      <c r="A6" s="8"/>
      <c r="B6" s="8"/>
      <c r="C6" s="8"/>
      <c r="D6" s="8"/>
      <c r="E6" s="8"/>
      <c r="F6" s="8"/>
      <c r="G6" s="8"/>
      <c r="H6" s="8"/>
      <c r="I6" s="8"/>
      <c r="J6" s="8"/>
      <c r="K6" s="9"/>
    </row>
    <row r="7" spans="1:11" ht="15.5" x14ac:dyDescent="0.35">
      <c r="A7" s="7"/>
      <c r="B7" s="7"/>
      <c r="C7" s="7"/>
      <c r="D7" s="8"/>
      <c r="E7" s="7"/>
      <c r="F7" s="7"/>
      <c r="G7" s="7"/>
      <c r="H7" s="7"/>
      <c r="I7" s="7"/>
      <c r="J7" s="7"/>
      <c r="K7" s="9"/>
    </row>
    <row r="8" spans="1:11" ht="17.25" customHeight="1" x14ac:dyDescent="0.5">
      <c r="A8" s="45"/>
      <c r="B8" s="45"/>
      <c r="C8" s="46"/>
      <c r="D8" s="45"/>
      <c r="E8" s="46"/>
      <c r="F8" s="46"/>
      <c r="G8" s="46"/>
      <c r="H8" s="46"/>
      <c r="I8" s="46"/>
      <c r="J8" s="11"/>
      <c r="K8" s="12"/>
    </row>
    <row r="9" spans="1:11" ht="21" customHeight="1" x14ac:dyDescent="0.55000000000000004">
      <c r="A9" s="298" t="s">
        <v>226</v>
      </c>
      <c r="B9" s="298"/>
      <c r="C9" s="298"/>
      <c r="D9" s="298"/>
      <c r="E9" s="298"/>
      <c r="F9" s="298"/>
      <c r="G9" s="298"/>
      <c r="H9" s="298"/>
      <c r="I9" s="298"/>
      <c r="J9" s="13"/>
      <c r="K9" s="14"/>
    </row>
    <row r="10" spans="1:11" ht="21" customHeight="1" thickBot="1" x14ac:dyDescent="0.6">
      <c r="A10" s="17"/>
      <c r="B10" s="17"/>
      <c r="C10" s="17"/>
      <c r="D10" s="17"/>
      <c r="E10" s="17"/>
      <c r="F10" s="17"/>
      <c r="G10" s="17"/>
      <c r="H10" s="17"/>
      <c r="I10" s="17"/>
      <c r="J10" s="13"/>
      <c r="K10" s="14"/>
    </row>
    <row r="11" spans="1:11" ht="136.5" customHeight="1" thickBot="1" x14ac:dyDescent="0.6">
      <c r="A11" s="299" t="s">
        <v>242</v>
      </c>
      <c r="B11" s="300"/>
      <c r="C11" s="300"/>
      <c r="D11" s="300"/>
      <c r="E11" s="300"/>
      <c r="F11" s="300"/>
      <c r="G11" s="300"/>
      <c r="H11" s="300"/>
      <c r="I11" s="301"/>
      <c r="J11" s="13"/>
      <c r="K11" s="15"/>
    </row>
    <row r="12" spans="1:11" ht="21" x14ac:dyDescent="0.5">
      <c r="A12" s="46"/>
      <c r="B12" s="46"/>
      <c r="C12" s="46"/>
      <c r="D12" s="47"/>
      <c r="E12" s="45"/>
      <c r="F12" s="45"/>
      <c r="G12" s="45"/>
      <c r="H12" s="45"/>
      <c r="I12" s="45"/>
      <c r="J12" s="7"/>
      <c r="K12" s="7"/>
    </row>
    <row r="13" spans="1:11" ht="21.5" thickBot="1" x14ac:dyDescent="0.55000000000000004">
      <c r="A13" s="46"/>
      <c r="B13" s="46"/>
      <c r="C13" s="46"/>
      <c r="D13" s="47"/>
      <c r="E13" s="45"/>
      <c r="F13" s="45"/>
      <c r="G13" s="45"/>
      <c r="H13" s="45"/>
      <c r="I13" s="45"/>
      <c r="J13" s="7"/>
      <c r="K13" s="7"/>
    </row>
    <row r="14" spans="1:11" ht="97.5" customHeight="1" thickBot="1" x14ac:dyDescent="0.35">
      <c r="A14" s="302" t="s">
        <v>249</v>
      </c>
      <c r="B14" s="303"/>
      <c r="C14" s="303"/>
      <c r="D14" s="303"/>
      <c r="E14" s="303"/>
      <c r="F14" s="303"/>
      <c r="G14" s="303"/>
      <c r="H14" s="303"/>
      <c r="I14" s="304"/>
      <c r="J14" s="7"/>
      <c r="K14" s="7"/>
    </row>
    <row r="15" spans="1:11" ht="21" x14ac:dyDescent="0.5">
      <c r="A15" s="298"/>
      <c r="B15" s="298"/>
      <c r="C15" s="298"/>
      <c r="D15" s="298"/>
      <c r="E15" s="298"/>
      <c r="F15" s="298"/>
      <c r="G15" s="298"/>
      <c r="H15" s="298"/>
      <c r="I15" s="298"/>
      <c r="J15" s="17"/>
      <c r="K15" s="9"/>
    </row>
    <row r="16" spans="1:11" ht="21" x14ac:dyDescent="0.5">
      <c r="A16" s="45"/>
      <c r="B16" s="45"/>
      <c r="C16" s="45"/>
      <c r="D16" s="48" t="s">
        <v>0</v>
      </c>
      <c r="E16" s="45"/>
      <c r="F16" s="45"/>
      <c r="G16" s="45"/>
      <c r="H16" s="45"/>
      <c r="I16" s="45"/>
      <c r="J16" s="7"/>
      <c r="K16" s="9"/>
    </row>
    <row r="17" spans="1:11" ht="21" x14ac:dyDescent="0.5">
      <c r="A17" s="45"/>
      <c r="B17" s="45"/>
      <c r="C17" s="45"/>
      <c r="D17" s="48"/>
      <c r="E17" s="45"/>
      <c r="F17" s="45"/>
      <c r="G17" s="45"/>
      <c r="H17" s="45"/>
      <c r="I17" s="45"/>
      <c r="J17" s="7"/>
      <c r="K17" s="9"/>
    </row>
    <row r="18" spans="1:11" x14ac:dyDescent="0.3">
      <c r="A18" s="18"/>
      <c r="B18" s="18"/>
      <c r="C18" s="18"/>
      <c r="D18" s="18"/>
      <c r="E18" s="18"/>
      <c r="F18" s="18"/>
      <c r="G18" s="18"/>
      <c r="H18" s="18"/>
      <c r="I18" s="18"/>
      <c r="J18" s="7"/>
      <c r="K18" s="9"/>
    </row>
    <row r="19" spans="1:11" x14ac:dyDescent="0.3">
      <c r="A19" s="18"/>
      <c r="B19" s="18"/>
      <c r="C19" s="18"/>
      <c r="D19" s="18"/>
      <c r="E19" s="18"/>
      <c r="F19" s="18"/>
      <c r="G19" s="18"/>
      <c r="H19" s="18"/>
      <c r="I19" s="18"/>
    </row>
    <row r="20" spans="1:11" x14ac:dyDescent="0.3">
      <c r="A20" s="18"/>
      <c r="B20" s="18"/>
      <c r="C20" s="18"/>
      <c r="D20" s="18"/>
      <c r="E20" s="18"/>
      <c r="F20" s="18"/>
      <c r="G20" s="18"/>
      <c r="H20" s="18"/>
      <c r="I20" s="18"/>
    </row>
    <row r="25" spans="1:11" ht="14.5" x14ac:dyDescent="0.35">
      <c r="A25" s="19"/>
      <c r="B25" s="20"/>
    </row>
  </sheetData>
  <mergeCells count="4">
    <mergeCell ref="A9:I9"/>
    <mergeCell ref="A11:I11"/>
    <mergeCell ref="A15:I15"/>
    <mergeCell ref="A14:I14"/>
  </mergeCells>
  <phoneticPr fontId="4" type="noConversion"/>
  <pageMargins left="0" right="0" top="0.74803149606299213" bottom="0.74803149606299213" header="0.31496062992125984" footer="0.31496062992125984"/>
  <pageSetup paperSize="9" scale="9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7:A29"/>
  <sheetViews>
    <sheetView topLeftCell="A20" workbookViewId="0">
      <selection activeCell="C30" sqref="C30"/>
    </sheetView>
  </sheetViews>
  <sheetFormatPr baseColWidth="10" defaultColWidth="11.453125" defaultRowHeight="12.5" x14ac:dyDescent="0.25"/>
  <cols>
    <col min="1" max="1" width="37.26953125" customWidth="1"/>
  </cols>
  <sheetData>
    <row r="27" spans="1:1" ht="13" thickBot="1" x14ac:dyDescent="0.3"/>
    <row r="28" spans="1:1" ht="13.5" thickBot="1" x14ac:dyDescent="0.3">
      <c r="A28" s="200" t="s">
        <v>224</v>
      </c>
    </row>
    <row r="29" spans="1:1" ht="18.649999999999999" customHeight="1" thickBot="1" x14ac:dyDescent="0.3">
      <c r="A29" s="201">
        <f>SUM('DQE Plateaux'!N19, 'DQE Sandwichs'!N12, 'DQE Repas assis'!K17, 'DQE Buffets'!N19, 'DQE Cocktails'!N25,'DQE Boissons'!F64, 'DQE Services "hôteliers"'!E61)</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sheetPr>
  <dimension ref="B1:B1000"/>
  <sheetViews>
    <sheetView showGridLines="0" workbookViewId="0">
      <selection activeCell="B2" sqref="B2"/>
    </sheetView>
  </sheetViews>
  <sheetFormatPr baseColWidth="10" defaultColWidth="14.453125" defaultRowHeight="15" customHeight="1" x14ac:dyDescent="0.25"/>
  <cols>
    <col min="1" max="1" width="5.453125" style="247" customWidth="1"/>
    <col min="2" max="2" width="109.1796875" style="247" customWidth="1"/>
    <col min="3" max="26" width="10.54296875" style="247" customWidth="1"/>
    <col min="27" max="16384" width="14.453125" style="247"/>
  </cols>
  <sheetData>
    <row r="1" spans="2:2" ht="21.75" customHeight="1" x14ac:dyDescent="0.25"/>
    <row r="2" spans="2:2" ht="175" customHeight="1" x14ac:dyDescent="0.25">
      <c r="B2" s="248" t="s">
        <v>241</v>
      </c>
    </row>
    <row r="3" spans="2:2" ht="12.75" customHeight="1" x14ac:dyDescent="0.25"/>
    <row r="4" spans="2:2" ht="12.75" customHeight="1" x14ac:dyDescent="0.25"/>
    <row r="5" spans="2:2" ht="12.75" customHeight="1" x14ac:dyDescent="0.25"/>
    <row r="6" spans="2:2" ht="12.75" customHeight="1" x14ac:dyDescent="0.25"/>
    <row r="7" spans="2:2" ht="12.75" customHeight="1" x14ac:dyDescent="0.25"/>
    <row r="8" spans="2:2" ht="12.75" customHeight="1" x14ac:dyDescent="0.25"/>
    <row r="9" spans="2:2" ht="12.75" customHeight="1" x14ac:dyDescent="0.25"/>
    <row r="10" spans="2:2" ht="12.75" customHeight="1" x14ac:dyDescent="0.25"/>
    <row r="11" spans="2:2" ht="12.75" customHeight="1" x14ac:dyDescent="0.25"/>
    <row r="12" spans="2:2" ht="12.75" customHeight="1" x14ac:dyDescent="0.25"/>
    <row r="13" spans="2:2" ht="12.75" customHeight="1" x14ac:dyDescent="0.25"/>
    <row r="14" spans="2:2" ht="12.75" customHeight="1" x14ac:dyDescent="0.25"/>
    <row r="15" spans="2:2" ht="12.75" customHeight="1" x14ac:dyDescent="0.25"/>
    <row r="16" spans="2:2"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topLeftCell="A2" zoomScale="90" zoomScaleNormal="90" workbookViewId="0">
      <pane ySplit="1" topLeftCell="A7" activePane="bottomLeft" state="frozen"/>
      <selection activeCell="A2" sqref="A2"/>
      <selection pane="bottomLeft" activeCell="F12" sqref="F12"/>
    </sheetView>
  </sheetViews>
  <sheetFormatPr baseColWidth="10" defaultColWidth="11.453125" defaultRowHeight="12.5" x14ac:dyDescent="0.25"/>
  <cols>
    <col min="1" max="1" width="59.81640625" customWidth="1"/>
    <col min="2" max="2" width="6.7265625" bestFit="1" customWidth="1"/>
    <col min="3" max="3" width="8.453125" bestFit="1" customWidth="1"/>
    <col min="4" max="4" width="9.54296875" bestFit="1" customWidth="1"/>
    <col min="5" max="5" width="6.7265625" bestFit="1" customWidth="1"/>
    <col min="6" max="6" width="8.453125" bestFit="1" customWidth="1"/>
    <col min="7" max="7" width="9.54296875" bestFit="1" customWidth="1"/>
    <col min="8" max="8" width="6.7265625" bestFit="1" customWidth="1"/>
    <col min="9" max="9" width="8.453125" bestFit="1" customWidth="1"/>
    <col min="10" max="10" width="9.54296875" bestFit="1" customWidth="1"/>
    <col min="11" max="11" width="6.7265625" bestFit="1" customWidth="1"/>
    <col min="12" max="12" width="8.453125" bestFit="1" customWidth="1"/>
    <col min="13" max="13" width="9.54296875" bestFit="1" customWidth="1"/>
    <col min="14" max="14" width="8.54296875" customWidth="1"/>
  </cols>
  <sheetData>
    <row r="1" spans="1:14" ht="23.25" customHeight="1" x14ac:dyDescent="0.25">
      <c r="A1" s="305" t="s">
        <v>233</v>
      </c>
      <c r="B1" s="305"/>
      <c r="C1" s="305"/>
      <c r="D1" s="305"/>
      <c r="E1" s="305"/>
      <c r="F1" s="305"/>
      <c r="G1" s="305"/>
      <c r="H1" s="305"/>
      <c r="I1" s="305"/>
      <c r="J1" s="305"/>
      <c r="K1" s="305"/>
      <c r="L1" s="305"/>
      <c r="M1" s="306"/>
    </row>
    <row r="2" spans="1:14" ht="54" customHeight="1" thickBot="1" x14ac:dyDescent="0.3">
      <c r="A2" s="307"/>
      <c r="B2" s="307"/>
      <c r="C2" s="307"/>
      <c r="D2" s="307"/>
      <c r="E2" s="307"/>
      <c r="F2" s="307"/>
      <c r="G2" s="307"/>
      <c r="H2" s="307"/>
      <c r="I2" s="307"/>
      <c r="J2" s="307"/>
      <c r="K2" s="307"/>
      <c r="L2" s="307"/>
      <c r="M2" s="308"/>
    </row>
    <row r="3" spans="1:14" ht="14.25" customHeight="1" thickBot="1" x14ac:dyDescent="0.4">
      <c r="A3" s="2"/>
      <c r="B3" s="1"/>
      <c r="C3" s="1"/>
      <c r="D3" s="1"/>
      <c r="E3" s="1"/>
      <c r="F3" s="1"/>
      <c r="G3" s="1"/>
      <c r="H3" s="1"/>
      <c r="I3" s="1"/>
      <c r="J3" s="1"/>
    </row>
    <row r="4" spans="1:14" ht="15.75" customHeight="1" x14ac:dyDescent="0.25">
      <c r="A4" s="309"/>
      <c r="B4" s="309"/>
      <c r="C4" s="309"/>
      <c r="D4" s="309"/>
      <c r="E4" s="309"/>
      <c r="F4" s="309"/>
      <c r="G4" s="309"/>
      <c r="H4" s="309"/>
      <c r="I4" s="309"/>
      <c r="J4" s="309"/>
      <c r="K4" s="309"/>
      <c r="L4" s="309"/>
      <c r="M4" s="310"/>
    </row>
    <row r="5" spans="1:14" x14ac:dyDescent="0.25">
      <c r="A5" s="311"/>
      <c r="B5" s="311"/>
      <c r="C5" s="311"/>
      <c r="D5" s="311"/>
      <c r="E5" s="311"/>
      <c r="F5" s="311"/>
      <c r="G5" s="311"/>
      <c r="H5" s="311"/>
      <c r="I5" s="311"/>
      <c r="J5" s="311"/>
      <c r="K5" s="311"/>
      <c r="L5" s="311"/>
      <c r="M5" s="312"/>
    </row>
    <row r="6" spans="1:14" ht="13" thickBot="1" x14ac:dyDescent="0.3">
      <c r="A6" s="313"/>
      <c r="B6" s="313"/>
      <c r="C6" s="313"/>
      <c r="D6" s="313"/>
      <c r="E6" s="313"/>
      <c r="F6" s="313"/>
      <c r="G6" s="313"/>
      <c r="H6" s="313"/>
      <c r="I6" s="313"/>
      <c r="J6" s="313"/>
      <c r="K6" s="313"/>
      <c r="L6" s="313"/>
      <c r="M6" s="314"/>
    </row>
    <row r="7" spans="1:14" ht="13.5" x14ac:dyDescent="0.25">
      <c r="A7" s="4"/>
      <c r="B7" s="4"/>
    </row>
    <row r="8" spans="1:14" ht="14" thickBot="1" x14ac:dyDescent="0.4">
      <c r="A8" s="3"/>
      <c r="B8" s="3"/>
    </row>
    <row r="9" spans="1:14" ht="31.5" customHeight="1" thickBot="1" x14ac:dyDescent="0.4">
      <c r="A9" s="22"/>
      <c r="B9" s="315" t="s">
        <v>240</v>
      </c>
      <c r="C9" s="316"/>
      <c r="D9" s="316"/>
      <c r="E9" s="316"/>
      <c r="F9" s="316"/>
      <c r="G9" s="316"/>
      <c r="H9" s="316"/>
      <c r="I9" s="316"/>
      <c r="J9" s="316"/>
      <c r="K9" s="316"/>
      <c r="L9" s="316"/>
      <c r="M9" s="316"/>
      <c r="N9" s="59" t="s">
        <v>1</v>
      </c>
    </row>
    <row r="10" spans="1:14" ht="15.75" customHeight="1" thickBot="1" x14ac:dyDescent="0.35">
      <c r="A10" s="21" t="s">
        <v>3</v>
      </c>
      <c r="B10" s="317" t="s">
        <v>237</v>
      </c>
      <c r="C10" s="318"/>
      <c r="D10" s="319"/>
      <c r="E10" s="317" t="s">
        <v>235</v>
      </c>
      <c r="F10" s="318"/>
      <c r="G10" s="319"/>
      <c r="H10" s="317" t="s">
        <v>238</v>
      </c>
      <c r="I10" s="318"/>
      <c r="J10" s="319"/>
      <c r="K10" s="320" t="s">
        <v>236</v>
      </c>
      <c r="L10" s="321"/>
      <c r="M10" s="321"/>
      <c r="N10" s="60"/>
    </row>
    <row r="11" spans="1:14" ht="20.5" customHeight="1" thickBot="1" x14ac:dyDescent="0.35">
      <c r="A11" s="218" t="s">
        <v>4</v>
      </c>
      <c r="B11" s="219" t="s">
        <v>5</v>
      </c>
      <c r="C11" s="220" t="s">
        <v>6</v>
      </c>
      <c r="D11" s="219" t="s">
        <v>7</v>
      </c>
      <c r="E11" s="219" t="s">
        <v>5</v>
      </c>
      <c r="F11" s="220" t="s">
        <v>6</v>
      </c>
      <c r="G11" s="219" t="s">
        <v>7</v>
      </c>
      <c r="H11" s="219" t="s">
        <v>5</v>
      </c>
      <c r="I11" s="220" t="s">
        <v>6</v>
      </c>
      <c r="J11" s="219" t="s">
        <v>7</v>
      </c>
      <c r="K11" s="219" t="s">
        <v>5</v>
      </c>
      <c r="L11" s="220" t="s">
        <v>6</v>
      </c>
      <c r="M11" s="221" t="s">
        <v>7</v>
      </c>
      <c r="N11" s="235"/>
    </row>
    <row r="12" spans="1:14" s="216" customFormat="1" ht="15.75" customHeight="1" thickBot="1" x14ac:dyDescent="0.4">
      <c r="A12" s="214"/>
      <c r="B12" s="286"/>
      <c r="C12" s="287">
        <v>676</v>
      </c>
      <c r="D12" s="286">
        <f>SUM(B12*C12)</f>
        <v>0</v>
      </c>
      <c r="E12" s="286"/>
      <c r="F12" s="290">
        <v>380</v>
      </c>
      <c r="G12" s="286">
        <f>SUM(E12*F12)</f>
        <v>0</v>
      </c>
      <c r="H12" s="286"/>
      <c r="I12" s="287">
        <v>206</v>
      </c>
      <c r="J12" s="288">
        <f>SUM(H12*I12)</f>
        <v>0</v>
      </c>
      <c r="K12" s="289"/>
      <c r="L12" s="64">
        <v>864</v>
      </c>
      <c r="M12" s="289">
        <f>SUM(K12*L12)</f>
        <v>0</v>
      </c>
      <c r="N12" s="215">
        <f>SUM(D12,G12,J12,M12)</f>
        <v>0</v>
      </c>
    </row>
    <row r="13" spans="1:14" ht="19.5" customHeight="1" thickBot="1" x14ac:dyDescent="0.35">
      <c r="A13" s="222" t="s">
        <v>8</v>
      </c>
      <c r="B13" s="223" t="s">
        <v>5</v>
      </c>
      <c r="C13" s="223" t="s">
        <v>6</v>
      </c>
      <c r="D13" s="224" t="s">
        <v>7</v>
      </c>
      <c r="E13" s="223" t="s">
        <v>5</v>
      </c>
      <c r="F13" s="223" t="s">
        <v>6</v>
      </c>
      <c r="G13" s="225" t="s">
        <v>7</v>
      </c>
      <c r="H13" s="219" t="s">
        <v>5</v>
      </c>
      <c r="I13" s="226" t="s">
        <v>6</v>
      </c>
      <c r="J13" s="221" t="s">
        <v>7</v>
      </c>
      <c r="K13" s="219" t="s">
        <v>5</v>
      </c>
      <c r="L13" s="220" t="s">
        <v>6</v>
      </c>
      <c r="M13" s="221" t="s">
        <v>7</v>
      </c>
      <c r="N13" s="232"/>
    </row>
    <row r="14" spans="1:14" ht="15" thickBot="1" x14ac:dyDescent="0.4">
      <c r="A14" s="27"/>
      <c r="B14" s="63"/>
      <c r="C14" s="63">
        <v>180</v>
      </c>
      <c r="D14" s="64">
        <f>SUM(B14*C14)</f>
        <v>0</v>
      </c>
      <c r="E14" s="63"/>
      <c r="F14" s="63">
        <v>227</v>
      </c>
      <c r="G14" s="64">
        <f>SUM(E14*F14)</f>
        <v>0</v>
      </c>
      <c r="H14" s="63"/>
      <c r="I14" s="63">
        <v>218</v>
      </c>
      <c r="J14" s="227">
        <f>SUM(H14*I14)</f>
        <v>0</v>
      </c>
      <c r="K14" s="249"/>
      <c r="L14" s="249"/>
      <c r="M14" s="250">
        <f>K14*L14</f>
        <v>0</v>
      </c>
      <c r="N14" s="66">
        <f>SUM(D14,G14,J14,M14)</f>
        <v>0</v>
      </c>
    </row>
    <row r="15" spans="1:14" s="5" customFormat="1" ht="16.149999999999999" customHeight="1" thickBot="1" x14ac:dyDescent="0.3">
      <c r="A15" s="228" t="s">
        <v>9</v>
      </c>
      <c r="B15" s="223" t="s">
        <v>5</v>
      </c>
      <c r="C15" s="223" t="s">
        <v>6</v>
      </c>
      <c r="D15" s="224" t="s">
        <v>7</v>
      </c>
      <c r="E15" s="223" t="s">
        <v>5</v>
      </c>
      <c r="F15" s="223" t="s">
        <v>6</v>
      </c>
      <c r="G15" s="225" t="s">
        <v>7</v>
      </c>
      <c r="H15" s="219" t="s">
        <v>5</v>
      </c>
      <c r="I15" s="226" t="s">
        <v>6</v>
      </c>
      <c r="J15" s="219" t="s">
        <v>7</v>
      </c>
      <c r="K15" s="229" t="s">
        <v>5</v>
      </c>
      <c r="L15" s="229" t="s">
        <v>6</v>
      </c>
      <c r="M15" s="230" t="s">
        <v>7</v>
      </c>
      <c r="N15" s="231"/>
    </row>
    <row r="16" spans="1:14" ht="15" thickBot="1" x14ac:dyDescent="0.4">
      <c r="A16" s="27"/>
      <c r="B16" s="64"/>
      <c r="C16" s="63">
        <v>439</v>
      </c>
      <c r="D16" s="64">
        <f>SUM(B16*C16)</f>
        <v>0</v>
      </c>
      <c r="E16" s="64"/>
      <c r="F16" s="63">
        <v>522</v>
      </c>
      <c r="G16" s="64">
        <f>SUM(E16*F16)</f>
        <v>0</v>
      </c>
      <c r="H16" s="64"/>
      <c r="I16" s="63">
        <v>133</v>
      </c>
      <c r="J16" s="64">
        <f>SUM(H16*I16)</f>
        <v>0</v>
      </c>
      <c r="K16" s="68"/>
      <c r="L16" s="68">
        <v>0</v>
      </c>
      <c r="M16" s="65">
        <f>SUM(K16*L16)</f>
        <v>0</v>
      </c>
      <c r="N16" s="60">
        <f>SUM(D16,G16,J16,M16)</f>
        <v>0</v>
      </c>
    </row>
    <row r="17" spans="1:14" ht="20.5" customHeight="1" thickBot="1" x14ac:dyDescent="0.35">
      <c r="A17" s="233" t="s">
        <v>10</v>
      </c>
      <c r="B17" s="223" t="s">
        <v>5</v>
      </c>
      <c r="C17" s="223" t="s">
        <v>6</v>
      </c>
      <c r="D17" s="225" t="s">
        <v>7</v>
      </c>
      <c r="E17" s="234" t="s">
        <v>5</v>
      </c>
      <c r="F17" s="226" t="s">
        <v>6</v>
      </c>
      <c r="G17" s="219" t="s">
        <v>7</v>
      </c>
      <c r="H17" s="234" t="s">
        <v>5</v>
      </c>
      <c r="I17" s="226" t="s">
        <v>6</v>
      </c>
      <c r="J17" s="219" t="s">
        <v>7</v>
      </c>
      <c r="K17" s="223" t="s">
        <v>5</v>
      </c>
      <c r="L17" s="223" t="s">
        <v>6</v>
      </c>
      <c r="M17" s="224" t="s">
        <v>7</v>
      </c>
      <c r="N17" s="235"/>
    </row>
    <row r="18" spans="1:14" ht="15" thickBot="1" x14ac:dyDescent="0.4">
      <c r="A18" s="58"/>
      <c r="B18" s="64"/>
      <c r="C18" s="63">
        <v>31</v>
      </c>
      <c r="D18" s="64">
        <f>SUM(B18*C18)</f>
        <v>0</v>
      </c>
      <c r="E18" s="64"/>
      <c r="F18" s="63">
        <v>175</v>
      </c>
      <c r="G18" s="64">
        <f>SUM(E18*F18)</f>
        <v>0</v>
      </c>
      <c r="H18" s="64"/>
      <c r="I18" s="63">
        <v>28</v>
      </c>
      <c r="J18" s="64">
        <f>SUM(H18*I18)</f>
        <v>0</v>
      </c>
      <c r="K18" s="64"/>
      <c r="L18" s="64">
        <v>0</v>
      </c>
      <c r="M18" s="64">
        <f>SUM(K18*L18)</f>
        <v>0</v>
      </c>
      <c r="N18" s="66">
        <f>SUM(D18,G18,J18,M18)</f>
        <v>0</v>
      </c>
    </row>
    <row r="19" spans="1:14" ht="13.5" thickBot="1" x14ac:dyDescent="0.35">
      <c r="A19" s="10"/>
      <c r="B19" s="7"/>
      <c r="C19" s="7"/>
      <c r="D19" s="7"/>
      <c r="E19" s="7"/>
      <c r="F19" s="7"/>
      <c r="G19" s="7"/>
      <c r="H19" s="7"/>
      <c r="I19" s="7"/>
      <c r="J19" s="7"/>
      <c r="K19" s="10"/>
      <c r="L19" s="10"/>
      <c r="M19" s="10"/>
      <c r="N19" s="72">
        <f>SUM(N12,N14,N16,N18)</f>
        <v>0</v>
      </c>
    </row>
  </sheetData>
  <mergeCells count="7">
    <mergeCell ref="A1:M2"/>
    <mergeCell ref="A4:M6"/>
    <mergeCell ref="B9:M9"/>
    <mergeCell ref="B10:D10"/>
    <mergeCell ref="E10:G10"/>
    <mergeCell ref="H10:J10"/>
    <mergeCell ref="K10:M10"/>
  </mergeCells>
  <pageMargins left="0" right="0" top="0" bottom="0" header="0" footer="0"/>
  <pageSetup paperSize="8"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2"/>
  <sheetViews>
    <sheetView topLeftCell="H2" zoomScale="90" zoomScaleNormal="90" workbookViewId="0">
      <selection activeCell="I13" sqref="I13"/>
    </sheetView>
  </sheetViews>
  <sheetFormatPr baseColWidth="10" defaultColWidth="11.54296875" defaultRowHeight="14.5" x14ac:dyDescent="0.35"/>
  <cols>
    <col min="1" max="1" width="59.81640625" style="22" customWidth="1"/>
    <col min="2" max="10" width="12.7265625" style="22" customWidth="1"/>
    <col min="11" max="13" width="11.54296875" style="22"/>
    <col min="14" max="14" width="14.54296875" style="22" customWidth="1"/>
    <col min="15" max="16384" width="11.54296875" style="22"/>
  </cols>
  <sheetData>
    <row r="1" spans="1:14" ht="23.25" customHeight="1" x14ac:dyDescent="0.35">
      <c r="A1" s="326" t="s">
        <v>227</v>
      </c>
      <c r="B1" s="326"/>
      <c r="C1" s="326"/>
      <c r="D1" s="326"/>
      <c r="E1" s="326"/>
      <c r="F1" s="326"/>
      <c r="G1" s="326"/>
      <c r="H1" s="326"/>
      <c r="I1" s="326"/>
      <c r="J1" s="326"/>
      <c r="K1" s="326"/>
      <c r="L1" s="326"/>
      <c r="M1" s="327"/>
    </row>
    <row r="2" spans="1:14" ht="54" customHeight="1" thickBot="1" x14ac:dyDescent="0.4">
      <c r="A2" s="328"/>
      <c r="B2" s="328"/>
      <c r="C2" s="328"/>
      <c r="D2" s="328"/>
      <c r="E2" s="328"/>
      <c r="F2" s="328"/>
      <c r="G2" s="328"/>
      <c r="H2" s="328"/>
      <c r="I2" s="328"/>
      <c r="J2" s="328"/>
      <c r="K2" s="328"/>
      <c r="L2" s="328"/>
      <c r="M2" s="329"/>
    </row>
    <row r="3" spans="1:14" ht="14.25" customHeight="1" x14ac:dyDescent="0.35">
      <c r="A3" s="29"/>
    </row>
    <row r="4" spans="1:14" x14ac:dyDescent="0.35">
      <c r="A4" s="30"/>
      <c r="B4" s="30"/>
    </row>
    <row r="5" spans="1:14" ht="15" thickBot="1" x14ac:dyDescent="0.4"/>
    <row r="6" spans="1:14" ht="31.5" customHeight="1" thickBot="1" x14ac:dyDescent="0.4">
      <c r="B6" s="315" t="s">
        <v>239</v>
      </c>
      <c r="C6" s="316"/>
      <c r="D6" s="316"/>
      <c r="E6" s="316"/>
      <c r="F6" s="316"/>
      <c r="G6" s="316"/>
      <c r="H6" s="316"/>
      <c r="I6" s="316"/>
      <c r="J6" s="316"/>
      <c r="K6" s="316"/>
      <c r="L6" s="316"/>
      <c r="M6" s="330"/>
      <c r="N6" s="71" t="s">
        <v>1</v>
      </c>
    </row>
    <row r="7" spans="1:14" ht="15.75" customHeight="1" thickBot="1" x14ac:dyDescent="0.4">
      <c r="A7" s="21" t="s">
        <v>3</v>
      </c>
      <c r="B7" s="317" t="s">
        <v>234</v>
      </c>
      <c r="C7" s="318"/>
      <c r="D7" s="319"/>
      <c r="E7" s="317" t="s">
        <v>235</v>
      </c>
      <c r="F7" s="318"/>
      <c r="G7" s="319"/>
      <c r="H7" s="317" t="s">
        <v>238</v>
      </c>
      <c r="I7" s="318"/>
      <c r="J7" s="319"/>
      <c r="K7" s="320" t="s">
        <v>236</v>
      </c>
      <c r="L7" s="321"/>
      <c r="M7" s="321"/>
      <c r="N7" s="49"/>
    </row>
    <row r="8" spans="1:14" ht="15" thickBot="1" x14ac:dyDescent="0.4">
      <c r="A8" s="322" t="s">
        <v>11</v>
      </c>
      <c r="B8" s="238" t="s">
        <v>12</v>
      </c>
      <c r="C8" s="239" t="s">
        <v>13</v>
      </c>
      <c r="D8" s="238" t="s">
        <v>14</v>
      </c>
      <c r="E8" s="238" t="s">
        <v>12</v>
      </c>
      <c r="F8" s="239" t="s">
        <v>13</v>
      </c>
      <c r="G8" s="238" t="s">
        <v>14</v>
      </c>
      <c r="H8" s="238" t="s">
        <v>12</v>
      </c>
      <c r="I8" s="239" t="s">
        <v>13</v>
      </c>
      <c r="J8" s="238" t="s">
        <v>14</v>
      </c>
      <c r="K8" s="238" t="s">
        <v>12</v>
      </c>
      <c r="L8" s="239" t="s">
        <v>13</v>
      </c>
      <c r="M8" s="240" t="s">
        <v>14</v>
      </c>
      <c r="N8" s="241"/>
    </row>
    <row r="9" spans="1:14" ht="15" thickBot="1" x14ac:dyDescent="0.4">
      <c r="A9" s="323"/>
      <c r="B9" s="61"/>
      <c r="C9" s="62">
        <v>0</v>
      </c>
      <c r="D9" s="68">
        <f>SUM(B9*C9)</f>
        <v>0</v>
      </c>
      <c r="E9" s="61"/>
      <c r="F9" s="62">
        <v>0</v>
      </c>
      <c r="G9" s="68">
        <f>SUM(E9*F9)</f>
        <v>0</v>
      </c>
      <c r="H9" s="61"/>
      <c r="I9" s="62">
        <v>0</v>
      </c>
      <c r="J9" s="68">
        <f>SUM(H9*I9)</f>
        <v>0</v>
      </c>
      <c r="K9" s="61"/>
      <c r="L9" s="62">
        <v>0</v>
      </c>
      <c r="M9" s="68">
        <f>SUM(K9*L9)</f>
        <v>0</v>
      </c>
      <c r="N9" s="49">
        <f>SUM(D9,G9,J9,M9)</f>
        <v>0</v>
      </c>
    </row>
    <row r="10" spans="1:14" ht="15.75" customHeight="1" thickBot="1" x14ac:dyDescent="0.4">
      <c r="A10" s="324" t="s">
        <v>15</v>
      </c>
      <c r="B10" s="242" t="s">
        <v>12</v>
      </c>
      <c r="C10" s="223" t="s">
        <v>13</v>
      </c>
      <c r="D10" s="223" t="s">
        <v>14</v>
      </c>
      <c r="E10" s="223" t="s">
        <v>12</v>
      </c>
      <c r="F10" s="223" t="s">
        <v>13</v>
      </c>
      <c r="G10" s="243" t="s">
        <v>14</v>
      </c>
      <c r="H10" s="223" t="s">
        <v>12</v>
      </c>
      <c r="I10" s="244" t="s">
        <v>13</v>
      </c>
      <c r="J10" s="245" t="s">
        <v>14</v>
      </c>
      <c r="K10" s="245" t="s">
        <v>12</v>
      </c>
      <c r="L10" s="246" t="s">
        <v>13</v>
      </c>
      <c r="M10" s="242" t="s">
        <v>14</v>
      </c>
      <c r="N10" s="241"/>
    </row>
    <row r="11" spans="1:14" ht="15.75" customHeight="1" thickBot="1" x14ac:dyDescent="0.4">
      <c r="A11" s="325"/>
      <c r="B11" s="63"/>
      <c r="C11" s="63">
        <v>62</v>
      </c>
      <c r="D11" s="64">
        <f>SUM(B11*C11)</f>
        <v>0</v>
      </c>
      <c r="E11" s="63"/>
      <c r="F11" s="63">
        <v>300</v>
      </c>
      <c r="G11" s="64">
        <f>SUM(E11*F11)</f>
        <v>0</v>
      </c>
      <c r="H11" s="63"/>
      <c r="I11" s="63">
        <v>378</v>
      </c>
      <c r="J11" s="64">
        <f>SUM(H11*I11)</f>
        <v>0</v>
      </c>
      <c r="K11" s="211"/>
      <c r="L11" s="211">
        <v>633</v>
      </c>
      <c r="M11" s="211">
        <f>SUM(K11*L11)</f>
        <v>0</v>
      </c>
      <c r="N11" s="49">
        <f>SUM(D11,G11,J11)</f>
        <v>0</v>
      </c>
    </row>
    <row r="12" spans="1:14" ht="15" thickBot="1" x14ac:dyDescent="0.4">
      <c r="B12" s="32"/>
      <c r="C12" s="32"/>
      <c r="D12" s="32"/>
      <c r="E12" s="32"/>
      <c r="F12" s="32"/>
      <c r="G12" s="32"/>
      <c r="H12" s="32"/>
      <c r="I12" s="32"/>
      <c r="J12" s="32"/>
      <c r="N12" s="57">
        <f>SUM(N9,N11)</f>
        <v>0</v>
      </c>
    </row>
  </sheetData>
  <mergeCells count="8">
    <mergeCell ref="A8:A9"/>
    <mergeCell ref="A10:A11"/>
    <mergeCell ref="A1:M2"/>
    <mergeCell ref="B6:M6"/>
    <mergeCell ref="B7:D7"/>
    <mergeCell ref="E7:G7"/>
    <mergeCell ref="H7:J7"/>
    <mergeCell ref="K7:M7"/>
  </mergeCells>
  <pageMargins left="0" right="0" top="0" bottom="0" header="0" footer="0"/>
  <pageSetup paperSize="9" scale="82"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7"/>
  <sheetViews>
    <sheetView topLeftCell="B1" zoomScale="80" zoomScaleNormal="80" workbookViewId="0">
      <selection activeCell="H11" sqref="H11"/>
    </sheetView>
  </sheetViews>
  <sheetFormatPr baseColWidth="10" defaultColWidth="11.54296875" defaultRowHeight="14.5" x14ac:dyDescent="0.35"/>
  <cols>
    <col min="1" max="1" width="59.81640625" style="22" customWidth="1"/>
    <col min="2" max="2" width="15.81640625" style="22" bestFit="1" customWidth="1"/>
    <col min="3" max="3" width="12.7265625" style="22" customWidth="1"/>
    <col min="4" max="4" width="17.7265625" style="22" customWidth="1"/>
    <col min="5" max="5" width="15.453125" style="22" bestFit="1" customWidth="1"/>
    <col min="6" max="7" width="12.7265625" style="22" customWidth="1"/>
    <col min="8" max="8" width="15.453125" style="22" bestFit="1" customWidth="1"/>
    <col min="9" max="9" width="12.7265625" style="22" customWidth="1"/>
    <col min="10" max="16384" width="11.54296875" style="22"/>
  </cols>
  <sheetData>
    <row r="1" spans="1:11" ht="23.25" customHeight="1" x14ac:dyDescent="0.35">
      <c r="A1" s="326" t="s">
        <v>228</v>
      </c>
      <c r="B1" s="326"/>
      <c r="C1" s="326"/>
      <c r="D1" s="326"/>
      <c r="E1" s="326"/>
      <c r="F1" s="326"/>
      <c r="G1" s="326"/>
      <c r="H1" s="326"/>
      <c r="I1" s="327"/>
    </row>
    <row r="2" spans="1:11" ht="61.5" customHeight="1" thickBot="1" x14ac:dyDescent="0.4">
      <c r="A2" s="328"/>
      <c r="B2" s="328"/>
      <c r="C2" s="328"/>
      <c r="D2" s="328"/>
      <c r="E2" s="328"/>
      <c r="F2" s="328"/>
      <c r="G2" s="328"/>
      <c r="H2" s="328"/>
      <c r="I2" s="329"/>
    </row>
    <row r="3" spans="1:11" ht="14.25" customHeight="1" x14ac:dyDescent="0.35">
      <c r="A3" s="29"/>
      <c r="B3" s="29"/>
      <c r="C3" s="29"/>
      <c r="D3" s="29"/>
    </row>
    <row r="4" spans="1:11" ht="15" thickBot="1" x14ac:dyDescent="0.4"/>
    <row r="5" spans="1:11" ht="31.5" customHeight="1" thickBot="1" x14ac:dyDescent="0.4">
      <c r="B5" s="333" t="s">
        <v>16</v>
      </c>
      <c r="C5" s="334"/>
      <c r="D5" s="334"/>
      <c r="E5" s="334"/>
      <c r="F5" s="334"/>
      <c r="G5" s="334"/>
      <c r="H5" s="334"/>
      <c r="I5" s="334"/>
      <c r="J5" s="335"/>
      <c r="K5" s="78" t="s">
        <v>1</v>
      </c>
    </row>
    <row r="6" spans="1:11" ht="15.75" customHeight="1" thickBot="1" x14ac:dyDescent="0.4">
      <c r="A6" s="33" t="s">
        <v>3</v>
      </c>
      <c r="B6" s="336" t="s">
        <v>17</v>
      </c>
      <c r="C6" s="337"/>
      <c r="D6" s="338"/>
      <c r="E6" s="317" t="s">
        <v>18</v>
      </c>
      <c r="F6" s="318"/>
      <c r="G6" s="319"/>
      <c r="H6" s="317" t="s">
        <v>19</v>
      </c>
      <c r="I6" s="318"/>
      <c r="J6" s="318"/>
      <c r="K6" s="49"/>
    </row>
    <row r="7" spans="1:11" ht="32.25" customHeight="1" thickBot="1" x14ac:dyDescent="0.4">
      <c r="A7" s="322" t="s">
        <v>20</v>
      </c>
      <c r="B7" s="275" t="s">
        <v>12</v>
      </c>
      <c r="C7" s="237" t="s">
        <v>13</v>
      </c>
      <c r="D7" s="237" t="s">
        <v>14</v>
      </c>
      <c r="E7" s="237" t="s">
        <v>12</v>
      </c>
      <c r="F7" s="237" t="s">
        <v>13</v>
      </c>
      <c r="G7" s="276" t="s">
        <v>14</v>
      </c>
      <c r="H7" s="237" t="s">
        <v>12</v>
      </c>
      <c r="I7" s="237" t="s">
        <v>13</v>
      </c>
      <c r="J7" s="237" t="s">
        <v>14</v>
      </c>
      <c r="K7" s="277"/>
    </row>
    <row r="8" spans="1:11" ht="15.75" customHeight="1" thickBot="1" x14ac:dyDescent="0.4">
      <c r="A8" s="339"/>
      <c r="B8" s="63"/>
      <c r="C8" s="63">
        <v>54</v>
      </c>
      <c r="D8" s="63">
        <f>SUM(B8*C8)</f>
        <v>0</v>
      </c>
      <c r="E8" s="63"/>
      <c r="F8" s="63">
        <v>54</v>
      </c>
      <c r="G8" s="63">
        <f>SUM(E8*F8)</f>
        <v>0</v>
      </c>
      <c r="H8" s="63"/>
      <c r="I8" s="63">
        <v>54</v>
      </c>
      <c r="J8" s="63">
        <f>SUM(H8*I8)</f>
        <v>0</v>
      </c>
      <c r="K8" s="80">
        <f>SUM(D8,G8,J8)</f>
        <v>0</v>
      </c>
    </row>
    <row r="9" spans="1:11" s="34" customFormat="1" ht="33.75" customHeight="1" thickBot="1" x14ac:dyDescent="0.3">
      <c r="A9" s="331" t="s">
        <v>21</v>
      </c>
      <c r="B9" s="260" t="s">
        <v>12</v>
      </c>
      <c r="C9" s="278" t="s">
        <v>13</v>
      </c>
      <c r="D9" s="278" t="s">
        <v>14</v>
      </c>
      <c r="E9" s="278" t="s">
        <v>12</v>
      </c>
      <c r="F9" s="278" t="s">
        <v>13</v>
      </c>
      <c r="G9" s="278" t="s">
        <v>14</v>
      </c>
      <c r="H9" s="278" t="s">
        <v>12</v>
      </c>
      <c r="I9" s="278" t="s">
        <v>13</v>
      </c>
      <c r="J9" s="278" t="s">
        <v>14</v>
      </c>
      <c r="K9" s="258"/>
    </row>
    <row r="10" spans="1:11" ht="15" thickBot="1" x14ac:dyDescent="0.4">
      <c r="A10" s="332"/>
      <c r="B10" s="63"/>
      <c r="C10" s="63">
        <v>211</v>
      </c>
      <c r="D10" s="63">
        <f>SUM(B10*C10)</f>
        <v>0</v>
      </c>
      <c r="E10" s="63"/>
      <c r="F10" s="63">
        <v>211</v>
      </c>
      <c r="G10" s="63">
        <f>SUM(E10*F10)</f>
        <v>0</v>
      </c>
      <c r="H10" s="63"/>
      <c r="I10" s="63">
        <v>211</v>
      </c>
      <c r="J10" s="63">
        <f>SUM(H10*I10)</f>
        <v>0</v>
      </c>
      <c r="K10" s="80">
        <f>SUM(D10,G10,J10)</f>
        <v>0</v>
      </c>
    </row>
    <row r="11" spans="1:11" ht="35.25" customHeight="1" thickBot="1" x14ac:dyDescent="0.4">
      <c r="A11" s="322" t="s">
        <v>22</v>
      </c>
      <c r="B11" s="260" t="s">
        <v>12</v>
      </c>
      <c r="C11" s="278" t="s">
        <v>13</v>
      </c>
      <c r="D11" s="278" t="s">
        <v>14</v>
      </c>
      <c r="E11" s="278" t="s">
        <v>12</v>
      </c>
      <c r="F11" s="278" t="s">
        <v>13</v>
      </c>
      <c r="G11" s="278" t="s">
        <v>14</v>
      </c>
      <c r="H11" s="278" t="s">
        <v>12</v>
      </c>
      <c r="I11" s="278" t="s">
        <v>13</v>
      </c>
      <c r="J11" s="278" t="s">
        <v>14</v>
      </c>
      <c r="K11" s="277"/>
    </row>
    <row r="12" spans="1:11" ht="15" thickBot="1" x14ac:dyDescent="0.4">
      <c r="A12" s="332"/>
      <c r="B12" s="63"/>
      <c r="C12" s="63">
        <v>181</v>
      </c>
      <c r="D12" s="63">
        <f>SUM(B12*C12)</f>
        <v>0</v>
      </c>
      <c r="E12" s="63"/>
      <c r="F12" s="63">
        <v>181</v>
      </c>
      <c r="G12" s="63">
        <f>SUM(E12*F12)</f>
        <v>0</v>
      </c>
      <c r="H12" s="63"/>
      <c r="I12" s="63">
        <v>181</v>
      </c>
      <c r="J12" s="63">
        <f>SUM(H12*I12)</f>
        <v>0</v>
      </c>
      <c r="K12" s="80">
        <f>SUM(D12,G12,J12)</f>
        <v>0</v>
      </c>
    </row>
    <row r="13" spans="1:11" ht="20.25" customHeight="1" thickBot="1" x14ac:dyDescent="0.4">
      <c r="A13" s="223" t="s">
        <v>23</v>
      </c>
      <c r="B13" s="251" t="s">
        <v>12</v>
      </c>
      <c r="C13" s="252" t="s">
        <v>13</v>
      </c>
      <c r="D13" s="252" t="s">
        <v>14</v>
      </c>
      <c r="E13" s="252" t="s">
        <v>12</v>
      </c>
      <c r="F13" s="252" t="s">
        <v>13</v>
      </c>
      <c r="G13" s="252" t="s">
        <v>14</v>
      </c>
      <c r="H13" s="252" t="s">
        <v>12</v>
      </c>
      <c r="I13" s="252" t="s">
        <v>13</v>
      </c>
      <c r="J13" s="252" t="s">
        <v>14</v>
      </c>
      <c r="K13" s="253"/>
    </row>
    <row r="14" spans="1:11" ht="15" thickBot="1" x14ac:dyDescent="0.4">
      <c r="A14" s="93" t="s">
        <v>24</v>
      </c>
      <c r="B14" s="90"/>
      <c r="C14" s="88">
        <v>10</v>
      </c>
      <c r="D14" s="88">
        <f>SUM(B14*C14)</f>
        <v>0</v>
      </c>
      <c r="E14" s="87"/>
      <c r="F14" s="88">
        <v>0</v>
      </c>
      <c r="G14" s="88">
        <f>SUM(E14*F14)</f>
        <v>0</v>
      </c>
      <c r="H14" s="87"/>
      <c r="I14" s="88">
        <v>42</v>
      </c>
      <c r="J14" s="89">
        <f>SUM(H14*I14)</f>
        <v>0</v>
      </c>
      <c r="K14" s="49">
        <f>SUM(D14,G14,J14)</f>
        <v>0</v>
      </c>
    </row>
    <row r="15" spans="1:11" ht="15" thickBot="1" x14ac:dyDescent="0.4">
      <c r="A15" s="94" t="s">
        <v>25</v>
      </c>
      <c r="B15" s="91"/>
      <c r="C15" s="73">
        <v>0</v>
      </c>
      <c r="D15" s="73">
        <f>SUM(B15*C15)</f>
        <v>0</v>
      </c>
      <c r="E15" s="83"/>
      <c r="F15" s="73">
        <v>0</v>
      </c>
      <c r="G15" s="73">
        <f>SUM(E15*F15)</f>
        <v>0</v>
      </c>
      <c r="H15" s="83"/>
      <c r="I15" s="73">
        <v>0</v>
      </c>
      <c r="J15" s="77">
        <f>SUM(H15*I15)</f>
        <v>0</v>
      </c>
      <c r="K15" s="49">
        <f>SUM(D15,G15,J15)</f>
        <v>0</v>
      </c>
    </row>
    <row r="16" spans="1:11" ht="15" thickBot="1" x14ac:dyDescent="0.4">
      <c r="A16" s="95" t="s">
        <v>26</v>
      </c>
      <c r="B16" s="92"/>
      <c r="C16" s="81">
        <v>16</v>
      </c>
      <c r="D16" s="85">
        <f>SUM(B16*C16)</f>
        <v>0</v>
      </c>
      <c r="E16" s="84"/>
      <c r="F16" s="81">
        <v>0</v>
      </c>
      <c r="G16" s="85">
        <f>SUM(E16*F16)</f>
        <v>0</v>
      </c>
      <c r="H16" s="84"/>
      <c r="I16" s="81">
        <v>0</v>
      </c>
      <c r="J16" s="82">
        <f>SUM(H16*I16)</f>
        <v>0</v>
      </c>
      <c r="K16" s="86">
        <f>SUM(D16,G16,J16)</f>
        <v>0</v>
      </c>
    </row>
    <row r="17" spans="11:11" ht="15" thickBot="1" x14ac:dyDescent="0.4">
      <c r="K17" s="57">
        <f>SUM(K8,K10,K12,K14,K15,K16)</f>
        <v>0</v>
      </c>
    </row>
  </sheetData>
  <mergeCells count="8">
    <mergeCell ref="A9:A10"/>
    <mergeCell ref="A11:A12"/>
    <mergeCell ref="B5:J5"/>
    <mergeCell ref="A1:I2"/>
    <mergeCell ref="B6:D6"/>
    <mergeCell ref="H6:J6"/>
    <mergeCell ref="E6:G6"/>
    <mergeCell ref="A7:A8"/>
  </mergeCells>
  <pageMargins left="0" right="0" top="0" bottom="0" header="0" footer="0"/>
  <pageSetup paperSize="8"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9"/>
  <sheetViews>
    <sheetView topLeftCell="E1" zoomScale="80" zoomScaleNormal="80" workbookViewId="0">
      <selection activeCell="G12" sqref="G12"/>
    </sheetView>
  </sheetViews>
  <sheetFormatPr baseColWidth="10" defaultColWidth="11.54296875" defaultRowHeight="14.5" x14ac:dyDescent="0.25"/>
  <cols>
    <col min="1" max="1" width="59.81640625" style="34" customWidth="1"/>
    <col min="2" max="2" width="15.453125" style="34" bestFit="1" customWidth="1"/>
    <col min="3" max="3" width="12.7265625" style="34" customWidth="1"/>
    <col min="4" max="4" width="17.81640625" style="34" customWidth="1"/>
    <col min="5" max="5" width="15.453125" style="34" bestFit="1" customWidth="1"/>
    <col min="6" max="6" width="14.453125" style="34" bestFit="1" customWidth="1"/>
    <col min="7" max="7" width="12.7265625" style="34" customWidth="1"/>
    <col min="8" max="8" width="14.453125" style="34" bestFit="1" customWidth="1"/>
    <col min="9" max="9" width="9.26953125" style="34" customWidth="1"/>
    <col min="10" max="10" width="11.54296875" style="34"/>
    <col min="11" max="11" width="15.453125" style="34" bestFit="1" customWidth="1"/>
    <col min="12" max="16384" width="11.54296875" style="34"/>
  </cols>
  <sheetData>
    <row r="1" spans="1:14" ht="23.25" customHeight="1" x14ac:dyDescent="0.25">
      <c r="A1" s="326"/>
      <c r="B1" s="326"/>
      <c r="C1" s="326"/>
      <c r="D1" s="326"/>
      <c r="E1" s="326"/>
      <c r="F1" s="326"/>
      <c r="G1" s="326"/>
      <c r="H1" s="326"/>
      <c r="I1" s="327"/>
    </row>
    <row r="2" spans="1:14" ht="36" customHeight="1" thickBot="1" x14ac:dyDescent="0.3">
      <c r="A2" s="328"/>
      <c r="B2" s="328"/>
      <c r="C2" s="328"/>
      <c r="D2" s="328"/>
      <c r="E2" s="328"/>
      <c r="F2" s="328"/>
      <c r="G2" s="328"/>
      <c r="H2" s="328"/>
      <c r="I2" s="329"/>
    </row>
    <row r="3" spans="1:14" ht="15" thickBot="1" x14ac:dyDescent="0.3">
      <c r="A3" s="79"/>
    </row>
    <row r="4" spans="1:14" ht="31.5" customHeight="1" thickBot="1" x14ac:dyDescent="0.3">
      <c r="B4" s="333" t="s">
        <v>27</v>
      </c>
      <c r="C4" s="334"/>
      <c r="D4" s="334"/>
      <c r="E4" s="334"/>
      <c r="F4" s="334"/>
      <c r="G4" s="334"/>
      <c r="H4" s="334"/>
      <c r="I4" s="334"/>
      <c r="J4" s="334"/>
      <c r="K4" s="334"/>
      <c r="L4" s="334"/>
      <c r="M4" s="335"/>
      <c r="N4" s="78" t="s">
        <v>1</v>
      </c>
    </row>
    <row r="5" spans="1:14" ht="17.25" customHeight="1" thickBot="1" x14ac:dyDescent="0.3">
      <c r="A5" s="33" t="s">
        <v>3</v>
      </c>
      <c r="B5" s="336" t="s">
        <v>28</v>
      </c>
      <c r="C5" s="337"/>
      <c r="D5" s="338"/>
      <c r="E5" s="317" t="s">
        <v>29</v>
      </c>
      <c r="F5" s="318"/>
      <c r="G5" s="319"/>
      <c r="H5" s="320" t="s">
        <v>30</v>
      </c>
      <c r="I5" s="321"/>
      <c r="J5" s="340"/>
      <c r="K5" s="320" t="s">
        <v>31</v>
      </c>
      <c r="L5" s="321"/>
      <c r="M5" s="321"/>
      <c r="N5" s="99"/>
    </row>
    <row r="6" spans="1:14" ht="15" thickBot="1" x14ac:dyDescent="0.3">
      <c r="A6" s="236" t="s">
        <v>32</v>
      </c>
      <c r="B6" s="254" t="s">
        <v>12</v>
      </c>
      <c r="C6" s="223" t="s">
        <v>13</v>
      </c>
      <c r="D6" s="223" t="s">
        <v>14</v>
      </c>
      <c r="E6" s="223" t="s">
        <v>12</v>
      </c>
      <c r="F6" s="255" t="s">
        <v>13</v>
      </c>
      <c r="G6" s="256" t="s">
        <v>14</v>
      </c>
      <c r="H6" s="256" t="s">
        <v>12</v>
      </c>
      <c r="I6" s="257" t="s">
        <v>13</v>
      </c>
      <c r="J6" s="256" t="s">
        <v>14</v>
      </c>
      <c r="K6" s="256" t="s">
        <v>12</v>
      </c>
      <c r="L6" s="254" t="s">
        <v>13</v>
      </c>
      <c r="M6" s="223" t="s">
        <v>14</v>
      </c>
      <c r="N6" s="258"/>
    </row>
    <row r="7" spans="1:14" ht="15" customHeight="1" thickBot="1" x14ac:dyDescent="0.3">
      <c r="A7" s="266" t="s">
        <v>33</v>
      </c>
      <c r="B7" s="101"/>
      <c r="C7" s="103">
        <v>2900</v>
      </c>
      <c r="D7" s="104">
        <f>SUM(B7*C7)</f>
        <v>0</v>
      </c>
      <c r="E7" s="104"/>
      <c r="F7" s="98">
        <v>0</v>
      </c>
      <c r="G7" s="97">
        <f t="shared" ref="G7:G8" si="0">SUM(E7*F7)</f>
        <v>0</v>
      </c>
      <c r="H7" s="97"/>
      <c r="I7" s="98">
        <v>124</v>
      </c>
      <c r="J7" s="97">
        <f t="shared" ref="J7:J8" si="1">SUM(H7*I7)</f>
        <v>0</v>
      </c>
      <c r="K7" s="97"/>
      <c r="L7" s="98">
        <v>47</v>
      </c>
      <c r="M7" s="104">
        <f t="shared" ref="M7:M8" si="2">SUM(K7*L7)</f>
        <v>0</v>
      </c>
      <c r="N7" s="99">
        <f>SUM(D7,G7,J7,M7)</f>
        <v>0</v>
      </c>
    </row>
    <row r="8" spans="1:14" ht="15" customHeight="1" thickBot="1" x14ac:dyDescent="0.3">
      <c r="A8" s="267" t="s">
        <v>34</v>
      </c>
      <c r="B8" s="101"/>
      <c r="C8" s="98">
        <v>625</v>
      </c>
      <c r="D8" s="97">
        <f>SUM(B8*C8)</f>
        <v>0</v>
      </c>
      <c r="E8" s="97"/>
      <c r="F8" s="98">
        <v>0</v>
      </c>
      <c r="G8" s="97">
        <f t="shared" si="0"/>
        <v>0</v>
      </c>
      <c r="H8" s="97"/>
      <c r="I8" s="98">
        <v>0</v>
      </c>
      <c r="J8" s="97">
        <f t="shared" si="1"/>
        <v>0</v>
      </c>
      <c r="K8" s="97"/>
      <c r="L8" s="98">
        <v>25</v>
      </c>
      <c r="M8" s="97">
        <f t="shared" si="2"/>
        <v>0</v>
      </c>
      <c r="N8" s="99">
        <f>SUM(D8,G8,J8,M8)</f>
        <v>0</v>
      </c>
    </row>
    <row r="9" spans="1:14" ht="15" thickBot="1" x14ac:dyDescent="0.3">
      <c r="A9" s="228" t="s">
        <v>35</v>
      </c>
      <c r="B9" s="259" t="s">
        <v>12</v>
      </c>
      <c r="C9" s="223" t="s">
        <v>13</v>
      </c>
      <c r="D9" s="260" t="s">
        <v>14</v>
      </c>
      <c r="E9" s="259" t="s">
        <v>12</v>
      </c>
      <c r="F9" s="260" t="s">
        <v>13</v>
      </c>
      <c r="G9" s="260" t="s">
        <v>14</v>
      </c>
      <c r="H9" s="261" t="s">
        <v>12</v>
      </c>
      <c r="I9" s="260" t="s">
        <v>13</v>
      </c>
      <c r="J9" s="261" t="s">
        <v>14</v>
      </c>
      <c r="K9" s="259" t="s">
        <v>12</v>
      </c>
      <c r="L9" s="223" t="s">
        <v>13</v>
      </c>
      <c r="M9" s="223" t="s">
        <v>14</v>
      </c>
      <c r="N9" s="258"/>
    </row>
    <row r="10" spans="1:14" ht="15" customHeight="1" thickBot="1" x14ac:dyDescent="0.3">
      <c r="A10" s="268" t="s">
        <v>33</v>
      </c>
      <c r="B10" s="97"/>
      <c r="C10" s="103">
        <v>101</v>
      </c>
      <c r="D10" s="97">
        <f t="shared" ref="D10:D11" si="3">SUM(B10*C10)</f>
        <v>0</v>
      </c>
      <c r="E10" s="97"/>
      <c r="F10" s="103">
        <v>244</v>
      </c>
      <c r="G10" s="97">
        <f t="shared" ref="G10:G11" si="4">SUM(E10*F10)</f>
        <v>0</v>
      </c>
      <c r="H10" s="97"/>
      <c r="I10" s="98">
        <v>50</v>
      </c>
      <c r="J10" s="97">
        <f t="shared" ref="J10:J11" si="5">SUM(H10*I10)</f>
        <v>0</v>
      </c>
      <c r="K10" s="97"/>
      <c r="L10" s="103">
        <v>0</v>
      </c>
      <c r="M10" s="104">
        <f t="shared" ref="M10:M11" si="6">SUM(K10*L10)</f>
        <v>0</v>
      </c>
      <c r="N10" s="99">
        <f>SUM(D10,G10,J10,M10)</f>
        <v>0</v>
      </c>
    </row>
    <row r="11" spans="1:14" ht="15" customHeight="1" thickBot="1" x14ac:dyDescent="0.3">
      <c r="A11" s="269" t="s">
        <v>34</v>
      </c>
      <c r="B11" s="97"/>
      <c r="C11" s="98">
        <v>627</v>
      </c>
      <c r="D11" s="97">
        <f t="shared" si="3"/>
        <v>0</v>
      </c>
      <c r="E11" s="97"/>
      <c r="F11" s="98">
        <v>85</v>
      </c>
      <c r="G11" s="97">
        <f t="shared" si="4"/>
        <v>0</v>
      </c>
      <c r="H11" s="97"/>
      <c r="I11" s="98">
        <v>0</v>
      </c>
      <c r="J11" s="97">
        <f t="shared" si="5"/>
        <v>0</v>
      </c>
      <c r="K11" s="97"/>
      <c r="L11" s="98">
        <v>133</v>
      </c>
      <c r="M11" s="97">
        <f t="shared" si="6"/>
        <v>0</v>
      </c>
      <c r="N11" s="99">
        <f>SUM(D11,G11,J11,M11)</f>
        <v>0</v>
      </c>
    </row>
    <row r="12" spans="1:14" ht="15" thickBot="1" x14ac:dyDescent="0.3">
      <c r="A12" s="263" t="s">
        <v>36</v>
      </c>
      <c r="B12" s="259" t="s">
        <v>12</v>
      </c>
      <c r="C12" s="223" t="s">
        <v>13</v>
      </c>
      <c r="D12" s="260" t="s">
        <v>14</v>
      </c>
      <c r="E12" s="259" t="s">
        <v>12</v>
      </c>
      <c r="F12" s="259" t="s">
        <v>13</v>
      </c>
      <c r="G12" s="260" t="s">
        <v>14</v>
      </c>
      <c r="H12" s="261" t="s">
        <v>12</v>
      </c>
      <c r="I12" s="261" t="s">
        <v>13</v>
      </c>
      <c r="J12" s="261" t="s">
        <v>14</v>
      </c>
      <c r="K12" s="261" t="s">
        <v>12</v>
      </c>
      <c r="L12" s="262" t="s">
        <v>13</v>
      </c>
      <c r="M12" s="259" t="s">
        <v>14</v>
      </c>
      <c r="N12" s="264"/>
    </row>
    <row r="13" spans="1:14" ht="15" customHeight="1" thickBot="1" x14ac:dyDescent="0.3">
      <c r="A13" s="268" t="s">
        <v>37</v>
      </c>
      <c r="B13" s="97"/>
      <c r="C13" s="103">
        <v>17</v>
      </c>
      <c r="D13" s="97">
        <f t="shared" ref="D13:D14" si="7">SUM(B13*C13)</f>
        <v>0</v>
      </c>
      <c r="E13" s="97"/>
      <c r="F13" s="103">
        <v>0</v>
      </c>
      <c r="G13" s="97">
        <f t="shared" ref="G13:G14" si="8">SUM(E13*F13)</f>
        <v>0</v>
      </c>
      <c r="H13" s="97"/>
      <c r="I13" s="98">
        <v>0</v>
      </c>
      <c r="J13" s="97">
        <f t="shared" ref="J13:J14" si="9">SUM(H13*I13)</f>
        <v>0</v>
      </c>
      <c r="K13" s="97"/>
      <c r="L13" s="98">
        <v>0</v>
      </c>
      <c r="M13" s="97">
        <f t="shared" ref="M13:M14" si="10">SUM(K13*L13)</f>
        <v>0</v>
      </c>
      <c r="N13" s="99">
        <f>SUM(D13,G13,J13,M13)</f>
        <v>0</v>
      </c>
    </row>
    <row r="14" spans="1:14" ht="15" customHeight="1" thickBot="1" x14ac:dyDescent="0.3">
      <c r="A14" s="269" t="s">
        <v>34</v>
      </c>
      <c r="B14" s="97"/>
      <c r="C14" s="98">
        <v>845</v>
      </c>
      <c r="D14" s="97">
        <f t="shared" si="7"/>
        <v>0</v>
      </c>
      <c r="E14" s="97"/>
      <c r="F14" s="98">
        <v>33</v>
      </c>
      <c r="G14" s="97">
        <f t="shared" si="8"/>
        <v>0</v>
      </c>
      <c r="H14" s="97"/>
      <c r="I14" s="98">
        <v>0</v>
      </c>
      <c r="J14" s="97">
        <f t="shared" si="9"/>
        <v>0</v>
      </c>
      <c r="K14" s="97"/>
      <c r="L14" s="98">
        <v>0</v>
      </c>
      <c r="M14" s="97">
        <f t="shared" si="10"/>
        <v>0</v>
      </c>
      <c r="N14" s="99">
        <f>SUM(D14,G14,J14,M14)</f>
        <v>0</v>
      </c>
    </row>
    <row r="15" spans="1:14" ht="15" thickBot="1" x14ac:dyDescent="0.3">
      <c r="A15" s="265" t="s">
        <v>23</v>
      </c>
      <c r="B15" s="259" t="s">
        <v>12</v>
      </c>
      <c r="C15" s="223" t="s">
        <v>13</v>
      </c>
      <c r="D15" s="223" t="s">
        <v>14</v>
      </c>
      <c r="E15" s="260" t="s">
        <v>12</v>
      </c>
      <c r="F15" s="260" t="s">
        <v>13</v>
      </c>
      <c r="G15" s="261" t="s">
        <v>14</v>
      </c>
      <c r="H15" s="261" t="s">
        <v>12</v>
      </c>
      <c r="I15" s="261" t="s">
        <v>13</v>
      </c>
      <c r="J15" s="261" t="s">
        <v>14</v>
      </c>
      <c r="K15" s="261" t="s">
        <v>12</v>
      </c>
      <c r="L15" s="262" t="s">
        <v>13</v>
      </c>
      <c r="M15" s="259" t="s">
        <v>14</v>
      </c>
      <c r="N15" s="264"/>
    </row>
    <row r="16" spans="1:14" ht="15" thickBot="1" x14ac:dyDescent="0.3">
      <c r="A16" s="102" t="s">
        <v>38</v>
      </c>
      <c r="B16" s="101"/>
      <c r="C16" s="103">
        <v>0</v>
      </c>
      <c r="D16" s="104">
        <f t="shared" ref="D16:D18" si="11">SUM(B16*C16)</f>
        <v>0</v>
      </c>
      <c r="E16" s="97"/>
      <c r="F16" s="98">
        <v>1</v>
      </c>
      <c r="G16" s="97">
        <f t="shared" ref="G16:G18" si="12">SUM(E16*F16)</f>
        <v>0</v>
      </c>
      <c r="H16" s="97"/>
      <c r="I16" s="98">
        <v>0</v>
      </c>
      <c r="J16" s="97">
        <f t="shared" ref="J16:J18" si="13">SUM(H16*I16)</f>
        <v>0</v>
      </c>
      <c r="K16" s="97"/>
      <c r="L16" s="98">
        <v>0</v>
      </c>
      <c r="M16" s="97">
        <f t="shared" ref="M16:M18" si="14">SUM(K16*L16)</f>
        <v>0</v>
      </c>
      <c r="N16" s="99">
        <f>SUM(D16,G16,J16,M16)</f>
        <v>0</v>
      </c>
    </row>
    <row r="17" spans="1:14" ht="15" thickBot="1" x14ac:dyDescent="0.3">
      <c r="A17" s="102" t="s">
        <v>39</v>
      </c>
      <c r="B17" s="101"/>
      <c r="C17" s="98">
        <v>0</v>
      </c>
      <c r="D17" s="97">
        <f t="shared" si="11"/>
        <v>0</v>
      </c>
      <c r="E17" s="97"/>
      <c r="F17" s="98">
        <v>0</v>
      </c>
      <c r="G17" s="97">
        <f t="shared" si="12"/>
        <v>0</v>
      </c>
      <c r="H17" s="97"/>
      <c r="I17" s="98">
        <v>0</v>
      </c>
      <c r="J17" s="97">
        <f t="shared" si="13"/>
        <v>0</v>
      </c>
      <c r="K17" s="97"/>
      <c r="L17" s="100">
        <v>0</v>
      </c>
      <c r="M17" s="97">
        <f t="shared" si="14"/>
        <v>0</v>
      </c>
      <c r="N17" s="99">
        <f>SUM(D17,G17,J17,M17)</f>
        <v>0</v>
      </c>
    </row>
    <row r="18" spans="1:14" ht="15" thickBot="1" x14ac:dyDescent="0.3">
      <c r="A18" s="102" t="s">
        <v>24</v>
      </c>
      <c r="B18" s="101"/>
      <c r="C18" s="98">
        <v>0</v>
      </c>
      <c r="D18" s="97">
        <f t="shared" si="11"/>
        <v>0</v>
      </c>
      <c r="E18" s="97"/>
      <c r="F18" s="98">
        <v>0</v>
      </c>
      <c r="G18" s="97">
        <f t="shared" si="12"/>
        <v>0</v>
      </c>
      <c r="H18" s="97"/>
      <c r="I18" s="98">
        <v>17</v>
      </c>
      <c r="J18" s="97">
        <f t="shared" si="13"/>
        <v>0</v>
      </c>
      <c r="K18" s="97"/>
      <c r="L18" s="98">
        <v>4</v>
      </c>
      <c r="M18" s="97">
        <f t="shared" si="14"/>
        <v>0</v>
      </c>
      <c r="N18" s="99">
        <f>SUM(D18,G18,J18,M18)</f>
        <v>0</v>
      </c>
    </row>
    <row r="19" spans="1:14" ht="15" thickBot="1" x14ac:dyDescent="0.3">
      <c r="N19" s="105">
        <f>SUM(N7,N8,N10,N11,N13,N14,N16,N17,N18)</f>
        <v>0</v>
      </c>
    </row>
  </sheetData>
  <mergeCells count="6">
    <mergeCell ref="A1:I2"/>
    <mergeCell ref="B4:M4"/>
    <mergeCell ref="B5:D5"/>
    <mergeCell ref="E5:G5"/>
    <mergeCell ref="H5:J5"/>
    <mergeCell ref="K5:M5"/>
  </mergeCells>
  <pageMargins left="0" right="0" top="0" bottom="0" header="0" footer="0"/>
  <pageSetup paperSize="8"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25"/>
  <sheetViews>
    <sheetView topLeftCell="D1" zoomScale="80" zoomScaleNormal="80" workbookViewId="0">
      <selection activeCell="P15" sqref="P15"/>
    </sheetView>
  </sheetViews>
  <sheetFormatPr baseColWidth="10" defaultColWidth="11.54296875" defaultRowHeight="14.5" x14ac:dyDescent="0.35"/>
  <cols>
    <col min="1" max="1" width="59.81640625" style="22" customWidth="1"/>
    <col min="2" max="3" width="8.453125" style="22" bestFit="1" customWidth="1"/>
    <col min="4" max="4" width="9.81640625" style="22" bestFit="1" customWidth="1"/>
    <col min="5" max="6" width="8.453125" style="22" bestFit="1" customWidth="1"/>
    <col min="7" max="7" width="9.81640625" style="22" bestFit="1" customWidth="1"/>
    <col min="8" max="9" width="8.453125" style="22" bestFit="1" customWidth="1"/>
    <col min="10" max="10" width="9.81640625" style="22" bestFit="1" customWidth="1"/>
    <col min="11" max="11" width="9.453125" style="22" customWidth="1"/>
    <col min="12" max="12" width="8.453125" style="22" bestFit="1" customWidth="1"/>
    <col min="13" max="13" width="11" style="22" customWidth="1"/>
    <col min="14" max="14" width="8.7265625" style="22" bestFit="1" customWidth="1"/>
    <col min="15" max="16384" width="11.54296875" style="22"/>
  </cols>
  <sheetData>
    <row r="1" spans="1:14" ht="23.25" customHeight="1" x14ac:dyDescent="0.35">
      <c r="A1" s="326" t="s">
        <v>229</v>
      </c>
      <c r="B1" s="326"/>
      <c r="C1" s="326"/>
      <c r="D1" s="326"/>
      <c r="E1" s="326"/>
      <c r="F1" s="326"/>
      <c r="G1" s="326"/>
      <c r="H1" s="326"/>
      <c r="I1" s="327"/>
    </row>
    <row r="2" spans="1:14" ht="36" customHeight="1" thickBot="1" x14ac:dyDescent="0.4">
      <c r="A2" s="328"/>
      <c r="B2" s="328"/>
      <c r="C2" s="328"/>
      <c r="D2" s="328"/>
      <c r="E2" s="328"/>
      <c r="F2" s="328"/>
      <c r="G2" s="328"/>
      <c r="H2" s="328"/>
      <c r="I2" s="329"/>
    </row>
    <row r="3" spans="1:14" ht="14.25" customHeight="1" x14ac:dyDescent="0.35">
      <c r="A3" s="29"/>
      <c r="B3" s="29"/>
      <c r="C3" s="29"/>
    </row>
    <row r="4" spans="1:14" ht="15" thickBot="1" x14ac:dyDescent="0.4"/>
    <row r="5" spans="1:14" ht="31.5" customHeight="1" thickBot="1" x14ac:dyDescent="0.4">
      <c r="B5" s="315" t="s">
        <v>27</v>
      </c>
      <c r="C5" s="316"/>
      <c r="D5" s="316"/>
      <c r="E5" s="316"/>
      <c r="F5" s="316"/>
      <c r="G5" s="316"/>
      <c r="H5" s="316"/>
      <c r="I5" s="316"/>
      <c r="J5" s="316"/>
      <c r="K5" s="316"/>
      <c r="L5" s="316"/>
      <c r="M5" s="330"/>
      <c r="N5" s="55" t="s">
        <v>1</v>
      </c>
    </row>
    <row r="6" spans="1:14" ht="18" customHeight="1" thickBot="1" x14ac:dyDescent="0.4">
      <c r="A6" s="33" t="s">
        <v>40</v>
      </c>
      <c r="B6" s="336" t="s">
        <v>28</v>
      </c>
      <c r="C6" s="337"/>
      <c r="D6" s="338"/>
      <c r="E6" s="317" t="s">
        <v>29</v>
      </c>
      <c r="F6" s="318"/>
      <c r="G6" s="319"/>
      <c r="H6" s="320" t="s">
        <v>30</v>
      </c>
      <c r="I6" s="321"/>
      <c r="J6" s="340"/>
      <c r="K6" s="320" t="s">
        <v>31</v>
      </c>
      <c r="L6" s="321"/>
      <c r="M6" s="321"/>
      <c r="N6" s="56"/>
    </row>
    <row r="7" spans="1:14" ht="32.25" customHeight="1" thickBot="1" x14ac:dyDescent="0.4">
      <c r="A7" s="341" t="s">
        <v>243</v>
      </c>
      <c r="B7" s="270" t="s">
        <v>12</v>
      </c>
      <c r="C7" s="271" t="s">
        <v>6</v>
      </c>
      <c r="D7" s="272" t="s">
        <v>14</v>
      </c>
      <c r="E7" s="272" t="s">
        <v>12</v>
      </c>
      <c r="F7" s="271" t="s">
        <v>6</v>
      </c>
      <c r="G7" s="272" t="s">
        <v>14</v>
      </c>
      <c r="H7" s="272" t="s">
        <v>12</v>
      </c>
      <c r="I7" s="271" t="s">
        <v>6</v>
      </c>
      <c r="J7" s="272" t="s">
        <v>14</v>
      </c>
      <c r="K7" s="272" t="s">
        <v>12</v>
      </c>
      <c r="L7" s="271" t="s">
        <v>6</v>
      </c>
      <c r="M7" s="273" t="s">
        <v>14</v>
      </c>
      <c r="N7" s="274"/>
    </row>
    <row r="8" spans="1:14" ht="15.75" customHeight="1" thickBot="1" x14ac:dyDescent="0.4">
      <c r="A8" s="342"/>
      <c r="B8" s="96"/>
      <c r="C8" s="38">
        <v>792</v>
      </c>
      <c r="D8" s="39"/>
      <c r="E8" s="39"/>
      <c r="F8" s="38">
        <v>662</v>
      </c>
      <c r="G8" s="39"/>
      <c r="H8" s="39"/>
      <c r="I8" s="38">
        <v>270</v>
      </c>
      <c r="J8" s="39"/>
      <c r="K8" s="39"/>
      <c r="L8" s="38">
        <v>200</v>
      </c>
      <c r="M8" s="54">
        <f>SUM(K8*L8)</f>
        <v>0</v>
      </c>
      <c r="N8" s="26">
        <f>SUM(D8,G8,J8,M8)</f>
        <v>0</v>
      </c>
    </row>
    <row r="9" spans="1:14" ht="32.25" customHeight="1" thickBot="1" x14ac:dyDescent="0.4">
      <c r="A9" s="341" t="s">
        <v>41</v>
      </c>
      <c r="B9" s="270" t="s">
        <v>12</v>
      </c>
      <c r="C9" s="271" t="s">
        <v>6</v>
      </c>
      <c r="D9" s="272" t="s">
        <v>14</v>
      </c>
      <c r="E9" s="272" t="s">
        <v>12</v>
      </c>
      <c r="F9" s="271" t="s">
        <v>6</v>
      </c>
      <c r="G9" s="272" t="s">
        <v>14</v>
      </c>
      <c r="H9" s="272" t="s">
        <v>12</v>
      </c>
      <c r="I9" s="271" t="s">
        <v>6</v>
      </c>
      <c r="J9" s="272" t="s">
        <v>14</v>
      </c>
      <c r="K9" s="272" t="s">
        <v>12</v>
      </c>
      <c r="L9" s="271" t="s">
        <v>6</v>
      </c>
      <c r="M9" s="273" t="s">
        <v>14</v>
      </c>
      <c r="N9" s="274"/>
    </row>
    <row r="10" spans="1:14" ht="15.75" customHeight="1" thickBot="1" x14ac:dyDescent="0.4">
      <c r="A10" s="342"/>
      <c r="B10" s="96"/>
      <c r="C10" s="38">
        <v>1788</v>
      </c>
      <c r="D10" s="39">
        <f>SUM(B10*C10)</f>
        <v>0</v>
      </c>
      <c r="E10" s="39"/>
      <c r="F10" s="38">
        <v>2631</v>
      </c>
      <c r="G10" s="39">
        <f>SUM(E10*F10)</f>
        <v>0</v>
      </c>
      <c r="H10" s="39"/>
      <c r="I10" s="38">
        <v>1205</v>
      </c>
      <c r="J10" s="39">
        <f>SUM(H10*I10)</f>
        <v>0</v>
      </c>
      <c r="K10" s="39"/>
      <c r="L10" s="38">
        <v>1860</v>
      </c>
      <c r="M10" s="54">
        <f>SUM(K10*L10)</f>
        <v>0</v>
      </c>
      <c r="N10" s="26">
        <f>SUM(D10,G10,J10,M10)</f>
        <v>0</v>
      </c>
    </row>
    <row r="11" spans="1:14" ht="32.25" customHeight="1" thickBot="1" x14ac:dyDescent="0.4">
      <c r="A11" s="341" t="s">
        <v>244</v>
      </c>
      <c r="B11" s="270" t="s">
        <v>12</v>
      </c>
      <c r="C11" s="271" t="s">
        <v>6</v>
      </c>
      <c r="D11" s="272" t="s">
        <v>14</v>
      </c>
      <c r="E11" s="272" t="s">
        <v>12</v>
      </c>
      <c r="F11" s="271" t="s">
        <v>6</v>
      </c>
      <c r="G11" s="272" t="s">
        <v>14</v>
      </c>
      <c r="H11" s="272" t="s">
        <v>12</v>
      </c>
      <c r="I11" s="271" t="s">
        <v>6</v>
      </c>
      <c r="J11" s="272" t="s">
        <v>14</v>
      </c>
      <c r="K11" s="272" t="s">
        <v>12</v>
      </c>
      <c r="L11" s="271" t="s">
        <v>6</v>
      </c>
      <c r="M11" s="273" t="s">
        <v>14</v>
      </c>
      <c r="N11" s="274"/>
    </row>
    <row r="12" spans="1:14" ht="15.75" customHeight="1" thickBot="1" x14ac:dyDescent="0.4">
      <c r="A12" s="342"/>
      <c r="B12" s="96"/>
      <c r="C12" s="38">
        <v>251</v>
      </c>
      <c r="D12" s="39">
        <f>SUM(B12*C12)</f>
        <v>0</v>
      </c>
      <c r="E12" s="39"/>
      <c r="F12" s="38">
        <v>425</v>
      </c>
      <c r="G12" s="39">
        <f>SUM(E12*F12)</f>
        <v>0</v>
      </c>
      <c r="H12" s="39"/>
      <c r="I12" s="38">
        <v>260</v>
      </c>
      <c r="J12" s="39">
        <f>SUM(H12*I12)</f>
        <v>0</v>
      </c>
      <c r="K12" s="39"/>
      <c r="L12" s="38">
        <v>885</v>
      </c>
      <c r="M12" s="54">
        <f>SUM(K12*L12)</f>
        <v>0</v>
      </c>
      <c r="N12" s="26">
        <f>SUM(D12,G12,J12,M12)</f>
        <v>0</v>
      </c>
    </row>
    <row r="13" spans="1:14" ht="35.25" customHeight="1" thickBot="1" x14ac:dyDescent="0.4">
      <c r="A13" s="341" t="s">
        <v>42</v>
      </c>
      <c r="B13" s="270" t="s">
        <v>12</v>
      </c>
      <c r="C13" s="271" t="s">
        <v>6</v>
      </c>
      <c r="D13" s="272" t="s">
        <v>14</v>
      </c>
      <c r="E13" s="272" t="s">
        <v>12</v>
      </c>
      <c r="F13" s="271" t="s">
        <v>6</v>
      </c>
      <c r="G13" s="272" t="s">
        <v>14</v>
      </c>
      <c r="H13" s="272" t="s">
        <v>12</v>
      </c>
      <c r="I13" s="271" t="s">
        <v>6</v>
      </c>
      <c r="J13" s="272" t="s">
        <v>14</v>
      </c>
      <c r="K13" s="272" t="s">
        <v>12</v>
      </c>
      <c r="L13" s="271" t="s">
        <v>6</v>
      </c>
      <c r="M13" s="273" t="s">
        <v>14</v>
      </c>
      <c r="N13" s="274"/>
    </row>
    <row r="14" spans="1:14" s="217" customFormat="1" ht="15" thickBot="1" x14ac:dyDescent="0.4">
      <c r="A14" s="342"/>
      <c r="B14" s="283"/>
      <c r="C14" s="284">
        <v>652</v>
      </c>
      <c r="D14" s="285">
        <f>SUM(B14*C14)</f>
        <v>0</v>
      </c>
      <c r="E14" s="285"/>
      <c r="F14" s="38">
        <v>1264</v>
      </c>
      <c r="G14" s="39">
        <f>SUM(E14*F14)</f>
        <v>0</v>
      </c>
      <c r="H14" s="39"/>
      <c r="I14" s="38">
        <v>765</v>
      </c>
      <c r="J14" s="39">
        <f>SUM(H14*I14)</f>
        <v>0</v>
      </c>
      <c r="K14" s="39"/>
      <c r="L14" s="38">
        <v>3765</v>
      </c>
      <c r="M14" s="54">
        <f>SUM(K14*L14)</f>
        <v>0</v>
      </c>
      <c r="N14" s="26">
        <f>SUM(D14,G14,J14,M14)</f>
        <v>0</v>
      </c>
    </row>
    <row r="15" spans="1:14" ht="15" thickBot="1" x14ac:dyDescent="0.4">
      <c r="A15" s="341" t="s">
        <v>43</v>
      </c>
      <c r="B15" s="270" t="s">
        <v>12</v>
      </c>
      <c r="C15" s="271" t="s">
        <v>6</v>
      </c>
      <c r="D15" s="272" t="s">
        <v>14</v>
      </c>
      <c r="E15" s="272" t="s">
        <v>12</v>
      </c>
      <c r="F15" s="271" t="s">
        <v>6</v>
      </c>
      <c r="G15" s="272" t="s">
        <v>14</v>
      </c>
      <c r="H15" s="272" t="s">
        <v>12</v>
      </c>
      <c r="I15" s="271" t="s">
        <v>6</v>
      </c>
      <c r="J15" s="272" t="s">
        <v>14</v>
      </c>
      <c r="K15" s="272" t="s">
        <v>12</v>
      </c>
      <c r="L15" s="271" t="s">
        <v>6</v>
      </c>
      <c r="M15" s="273" t="s">
        <v>14</v>
      </c>
      <c r="N15" s="274"/>
    </row>
    <row r="16" spans="1:14" s="217" customFormat="1" ht="15" thickBot="1" x14ac:dyDescent="0.4">
      <c r="A16" s="342"/>
      <c r="B16" s="283"/>
      <c r="C16" s="284">
        <v>255</v>
      </c>
      <c r="D16" s="285">
        <f>SUM(B16*C16)</f>
        <v>0</v>
      </c>
      <c r="E16" s="285"/>
      <c r="F16" s="38">
        <v>215</v>
      </c>
      <c r="G16" s="285">
        <f>SUM(E16*F16)</f>
        <v>0</v>
      </c>
      <c r="H16" s="285"/>
      <c r="I16" s="38">
        <v>150</v>
      </c>
      <c r="J16" s="39">
        <f>SUM(H16*I16)</f>
        <v>0</v>
      </c>
      <c r="K16" s="39"/>
      <c r="L16" s="38">
        <v>550</v>
      </c>
      <c r="M16" s="54">
        <f>SUM(K16*L16)</f>
        <v>0</v>
      </c>
      <c r="N16" s="26">
        <f>SUM(D16,G16,J16,M16)</f>
        <v>0</v>
      </c>
    </row>
    <row r="17" spans="1:14" ht="15" thickBot="1" x14ac:dyDescent="0.4">
      <c r="A17" s="341" t="s">
        <v>44</v>
      </c>
      <c r="B17" s="270" t="s">
        <v>12</v>
      </c>
      <c r="C17" s="271" t="s">
        <v>6</v>
      </c>
      <c r="D17" s="272" t="s">
        <v>14</v>
      </c>
      <c r="E17" s="272" t="s">
        <v>12</v>
      </c>
      <c r="F17" s="271" t="s">
        <v>6</v>
      </c>
      <c r="G17" s="272" t="s">
        <v>14</v>
      </c>
      <c r="H17" s="272" t="s">
        <v>12</v>
      </c>
      <c r="I17" s="271" t="s">
        <v>6</v>
      </c>
      <c r="J17" s="272" t="s">
        <v>14</v>
      </c>
      <c r="K17" s="272" t="s">
        <v>12</v>
      </c>
      <c r="L17" s="271" t="s">
        <v>6</v>
      </c>
      <c r="M17" s="273" t="s">
        <v>14</v>
      </c>
      <c r="N17" s="274"/>
    </row>
    <row r="18" spans="1:14" ht="15" thickBot="1" x14ac:dyDescent="0.4">
      <c r="A18" s="342"/>
      <c r="B18" s="96"/>
      <c r="C18" s="204">
        <v>139</v>
      </c>
      <c r="D18" s="39">
        <f>SUM(B18*C18)</f>
        <v>0</v>
      </c>
      <c r="E18" s="39"/>
      <c r="F18" s="38">
        <v>495</v>
      </c>
      <c r="G18" s="39">
        <f>SUM(E18*F18)</f>
        <v>0</v>
      </c>
      <c r="H18" s="39"/>
      <c r="I18" s="38">
        <v>95</v>
      </c>
      <c r="J18" s="39">
        <f>SUM(H18*I18)</f>
        <v>0</v>
      </c>
      <c r="K18" s="39"/>
      <c r="L18" s="38">
        <v>0</v>
      </c>
      <c r="M18" s="54">
        <f>SUM(K18*L18)</f>
        <v>0</v>
      </c>
      <c r="N18" s="26">
        <f>SUM(D18,G18,J18,M18)</f>
        <v>0</v>
      </c>
    </row>
    <row r="19" spans="1:14" ht="29.5" customHeight="1" thickBot="1" x14ac:dyDescent="0.4">
      <c r="A19" s="341" t="s">
        <v>45</v>
      </c>
      <c r="B19" s="270" t="s">
        <v>12</v>
      </c>
      <c r="C19" s="271" t="s">
        <v>6</v>
      </c>
      <c r="D19" s="272" t="s">
        <v>14</v>
      </c>
      <c r="E19" s="272" t="s">
        <v>12</v>
      </c>
      <c r="F19" s="271" t="s">
        <v>6</v>
      </c>
      <c r="G19" s="272" t="s">
        <v>14</v>
      </c>
      <c r="H19" s="272" t="s">
        <v>12</v>
      </c>
      <c r="I19" s="271" t="s">
        <v>6</v>
      </c>
      <c r="J19" s="272" t="s">
        <v>14</v>
      </c>
      <c r="K19" s="272" t="s">
        <v>12</v>
      </c>
      <c r="L19" s="271" t="s">
        <v>6</v>
      </c>
      <c r="M19" s="273" t="s">
        <v>14</v>
      </c>
      <c r="N19" s="274"/>
    </row>
    <row r="20" spans="1:14" ht="15" thickBot="1" x14ac:dyDescent="0.4">
      <c r="A20" s="342"/>
      <c r="B20" s="96"/>
      <c r="C20" s="38">
        <v>276</v>
      </c>
      <c r="D20" s="39">
        <f>SUM(B20*C20)</f>
        <v>0</v>
      </c>
      <c r="E20" s="39"/>
      <c r="F20" s="38">
        <v>90</v>
      </c>
      <c r="G20" s="39">
        <f>SUM(E20*F20)</f>
        <v>0</v>
      </c>
      <c r="H20" s="39"/>
      <c r="I20" s="38">
        <v>150</v>
      </c>
      <c r="J20" s="39">
        <f>SUM(H20*I20)</f>
        <v>0</v>
      </c>
      <c r="K20" s="39"/>
      <c r="L20" s="38">
        <v>330</v>
      </c>
      <c r="M20" s="54">
        <f>SUM(K20*L20)</f>
        <v>0</v>
      </c>
      <c r="N20" s="26">
        <f>SUM(D20,G20,J20,M20)</f>
        <v>0</v>
      </c>
    </row>
    <row r="21" spans="1:14" ht="15" thickBot="1" x14ac:dyDescent="0.4">
      <c r="A21" s="341" t="s">
        <v>46</v>
      </c>
      <c r="B21" s="270" t="s">
        <v>12</v>
      </c>
      <c r="C21" s="271" t="s">
        <v>6</v>
      </c>
      <c r="D21" s="272" t="s">
        <v>14</v>
      </c>
      <c r="E21" s="272" t="s">
        <v>12</v>
      </c>
      <c r="F21" s="271" t="s">
        <v>6</v>
      </c>
      <c r="G21" s="272" t="s">
        <v>14</v>
      </c>
      <c r="H21" s="272" t="s">
        <v>12</v>
      </c>
      <c r="I21" s="271" t="s">
        <v>6</v>
      </c>
      <c r="J21" s="272" t="s">
        <v>14</v>
      </c>
      <c r="K21" s="272" t="s">
        <v>12</v>
      </c>
      <c r="L21" s="271" t="s">
        <v>6</v>
      </c>
      <c r="M21" s="273" t="s">
        <v>14</v>
      </c>
      <c r="N21" s="274"/>
    </row>
    <row r="22" spans="1:14" s="217" customFormat="1" ht="15" thickBot="1" x14ac:dyDescent="0.4">
      <c r="A22" s="342"/>
      <c r="B22" s="283"/>
      <c r="C22" s="284">
        <v>147</v>
      </c>
      <c r="D22" s="285">
        <f>SUM(B22*C22)</f>
        <v>0</v>
      </c>
      <c r="E22" s="285"/>
      <c r="F22" s="38"/>
      <c r="G22" s="39">
        <f>SUM(E22*F22)</f>
        <v>0</v>
      </c>
      <c r="H22" s="39"/>
      <c r="I22" s="204"/>
      <c r="J22" s="39">
        <f>SUM(H22*I22)</f>
        <v>0</v>
      </c>
      <c r="K22" s="39"/>
      <c r="L22" s="38">
        <v>0</v>
      </c>
      <c r="M22" s="54">
        <f>SUM(K22*L22)</f>
        <v>0</v>
      </c>
      <c r="N22" s="26">
        <f>SUM(D22,G22,J22,M22)</f>
        <v>0</v>
      </c>
    </row>
    <row r="23" spans="1:14" ht="15" thickBot="1" x14ac:dyDescent="0.4">
      <c r="A23" s="341" t="s">
        <v>47</v>
      </c>
      <c r="B23" s="270" t="s">
        <v>12</v>
      </c>
      <c r="C23" s="271" t="s">
        <v>6</v>
      </c>
      <c r="D23" s="272" t="s">
        <v>14</v>
      </c>
      <c r="E23" s="272" t="s">
        <v>12</v>
      </c>
      <c r="F23" s="271" t="s">
        <v>6</v>
      </c>
      <c r="G23" s="272" t="s">
        <v>14</v>
      </c>
      <c r="H23" s="272" t="s">
        <v>12</v>
      </c>
      <c r="I23" s="271" t="s">
        <v>6</v>
      </c>
      <c r="J23" s="272" t="s">
        <v>14</v>
      </c>
      <c r="K23" s="272" t="s">
        <v>12</v>
      </c>
      <c r="L23" s="271" t="s">
        <v>6</v>
      </c>
      <c r="M23" s="273" t="s">
        <v>14</v>
      </c>
      <c r="N23" s="274"/>
    </row>
    <row r="24" spans="1:14" ht="15" thickBot="1" x14ac:dyDescent="0.4">
      <c r="A24" s="342"/>
      <c r="B24" s="96"/>
      <c r="C24" s="38">
        <v>0</v>
      </c>
      <c r="D24" s="39">
        <f>SUM(B24*C24)</f>
        <v>0</v>
      </c>
      <c r="E24" s="39"/>
      <c r="F24" s="38">
        <v>0</v>
      </c>
      <c r="G24" s="39">
        <f>SUM(E24*F24)</f>
        <v>0</v>
      </c>
      <c r="H24" s="39"/>
      <c r="I24" s="284"/>
      <c r="J24" s="39">
        <f>SUM(H24*I24)</f>
        <v>0</v>
      </c>
      <c r="K24" s="39"/>
      <c r="L24" s="284">
        <v>1100</v>
      </c>
      <c r="M24" s="54">
        <f>SUM(K24*L24)</f>
        <v>0</v>
      </c>
      <c r="N24" s="26">
        <f>SUM(D24,G24,J24,M24)</f>
        <v>0</v>
      </c>
    </row>
    <row r="25" spans="1:14" ht="15" thickBot="1" x14ac:dyDescent="0.4">
      <c r="A25" s="16"/>
      <c r="C25" s="40"/>
      <c r="N25" s="57">
        <f>SUM(N10,N14,N16,N18,N20,N22,N24)</f>
        <v>0</v>
      </c>
    </row>
  </sheetData>
  <mergeCells count="15">
    <mergeCell ref="A7:A8"/>
    <mergeCell ref="A11:A12"/>
    <mergeCell ref="K6:M6"/>
    <mergeCell ref="B5:M5"/>
    <mergeCell ref="A1:I2"/>
    <mergeCell ref="B6:D6"/>
    <mergeCell ref="E6:G6"/>
    <mergeCell ref="H6:J6"/>
    <mergeCell ref="A21:A22"/>
    <mergeCell ref="A23:A24"/>
    <mergeCell ref="A9:A10"/>
    <mergeCell ref="A13:A14"/>
    <mergeCell ref="A15:A16"/>
    <mergeCell ref="A17:A18"/>
    <mergeCell ref="A19:A20"/>
  </mergeCells>
  <pageMargins left="0" right="0" top="0" bottom="0" header="0" footer="0"/>
  <pageSetup paperSize="8"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64"/>
  <sheetViews>
    <sheetView tabSelected="1" topLeftCell="A29" zoomScale="70" zoomScaleNormal="70" workbookViewId="0">
      <selection activeCell="C68" sqref="C68"/>
    </sheetView>
  </sheetViews>
  <sheetFormatPr baseColWidth="10" defaultColWidth="11.54296875" defaultRowHeight="14.5" x14ac:dyDescent="0.35"/>
  <cols>
    <col min="1" max="1" width="11.54296875" style="22"/>
    <col min="2" max="2" width="17.1796875" style="22" customWidth="1"/>
    <col min="3" max="3" width="59.81640625" style="22" customWidth="1"/>
    <col min="4" max="4" width="11.7265625" style="22" customWidth="1"/>
    <col min="5" max="5" width="12.7265625" style="22" customWidth="1"/>
    <col min="6" max="6" width="20.453125" style="22" customWidth="1"/>
    <col min="7" max="7" width="15.453125" style="22" bestFit="1" customWidth="1"/>
    <col min="8" max="8" width="14.453125" style="22" bestFit="1" customWidth="1"/>
    <col min="9" max="9" width="9.26953125" style="22" customWidth="1"/>
    <col min="10" max="10" width="11.54296875" style="22"/>
    <col min="11" max="11" width="15.453125" style="22" bestFit="1" customWidth="1"/>
    <col min="12" max="16384" width="11.54296875" style="22"/>
  </cols>
  <sheetData>
    <row r="1" spans="1:10" ht="23.25" customHeight="1" x14ac:dyDescent="0.35">
      <c r="B1" s="343" t="s">
        <v>230</v>
      </c>
      <c r="C1" s="326"/>
      <c r="D1" s="326"/>
      <c r="E1" s="326"/>
      <c r="F1" s="326"/>
      <c r="G1" s="326"/>
      <c r="H1" s="326"/>
      <c r="I1" s="327"/>
    </row>
    <row r="2" spans="1:10" ht="36" customHeight="1" thickBot="1" x14ac:dyDescent="0.4">
      <c r="B2" s="344"/>
      <c r="C2" s="328"/>
      <c r="D2" s="328"/>
      <c r="E2" s="328"/>
      <c r="F2" s="328"/>
      <c r="G2" s="328"/>
      <c r="H2" s="328"/>
      <c r="I2" s="329"/>
    </row>
    <row r="3" spans="1:10" ht="14.25" customHeight="1" thickBot="1" x14ac:dyDescent="0.4">
      <c r="B3" s="29"/>
      <c r="C3" s="29"/>
      <c r="D3" s="29"/>
      <c r="E3" s="29"/>
    </row>
    <row r="4" spans="1:10" ht="19" thickBot="1" x14ac:dyDescent="0.5">
      <c r="B4" s="345" t="s">
        <v>48</v>
      </c>
      <c r="C4" s="346"/>
      <c r="D4" s="346"/>
      <c r="E4" s="346"/>
      <c r="F4" s="347"/>
    </row>
    <row r="5" spans="1:10" ht="24.75" customHeight="1" thickBot="1" x14ac:dyDescent="0.4">
      <c r="B5" s="67" t="s">
        <v>49</v>
      </c>
      <c r="C5" s="67" t="s">
        <v>50</v>
      </c>
      <c r="D5" s="75" t="s">
        <v>12</v>
      </c>
      <c r="E5" s="76" t="s">
        <v>13</v>
      </c>
      <c r="F5" s="69" t="s">
        <v>51</v>
      </c>
      <c r="G5" s="41"/>
    </row>
    <row r="6" spans="1:10" ht="21" customHeight="1" thickBot="1" x14ac:dyDescent="0.4">
      <c r="A6" s="353" t="s">
        <v>52</v>
      </c>
      <c r="B6" s="98" t="s">
        <v>53</v>
      </c>
      <c r="C6" s="102" t="s">
        <v>54</v>
      </c>
      <c r="D6" s="108"/>
      <c r="E6" s="213">
        <v>1492</v>
      </c>
      <c r="F6" s="108">
        <f>SUM(D6*E6)</f>
        <v>0</v>
      </c>
      <c r="J6" s="116"/>
    </row>
    <row r="7" spans="1:10" ht="23.5" customHeight="1" thickBot="1" x14ac:dyDescent="0.4">
      <c r="A7" s="354"/>
      <c r="B7" s="98" t="s">
        <v>55</v>
      </c>
      <c r="C7" s="102" t="s">
        <v>56</v>
      </c>
      <c r="D7" s="109"/>
      <c r="E7" s="213">
        <v>380</v>
      </c>
      <c r="F7" s="107">
        <f t="shared" ref="F7:F31" si="0">SUM(D7*E7)</f>
        <v>0</v>
      </c>
    </row>
    <row r="8" spans="1:10" ht="25.15" customHeight="1" thickBot="1" x14ac:dyDescent="0.4">
      <c r="A8" s="354"/>
      <c r="B8" s="98" t="s">
        <v>57</v>
      </c>
      <c r="C8" s="102" t="s">
        <v>58</v>
      </c>
      <c r="D8" s="109"/>
      <c r="E8" s="213">
        <v>232</v>
      </c>
      <c r="F8" s="107">
        <f t="shared" si="0"/>
        <v>0</v>
      </c>
    </row>
    <row r="9" spans="1:10" ht="25.9" customHeight="1" thickBot="1" x14ac:dyDescent="0.4">
      <c r="A9" s="354"/>
      <c r="B9" s="98" t="s">
        <v>59</v>
      </c>
      <c r="C9" s="102" t="s">
        <v>60</v>
      </c>
      <c r="D9" s="109"/>
      <c r="E9" s="213">
        <v>1275</v>
      </c>
      <c r="F9" s="107">
        <f t="shared" si="0"/>
        <v>0</v>
      </c>
      <c r="J9" s="32"/>
    </row>
    <row r="10" spans="1:10" ht="22.15" customHeight="1" thickBot="1" x14ac:dyDescent="0.4">
      <c r="A10" s="354"/>
      <c r="B10" s="98" t="s">
        <v>61</v>
      </c>
      <c r="C10" s="102" t="s">
        <v>62</v>
      </c>
      <c r="D10" s="109"/>
      <c r="E10" s="213">
        <v>324</v>
      </c>
      <c r="F10" s="107">
        <f t="shared" si="0"/>
        <v>0</v>
      </c>
    </row>
    <row r="11" spans="1:10" ht="24" customHeight="1" thickBot="1" x14ac:dyDescent="0.4">
      <c r="A11" s="354"/>
      <c r="B11" s="98" t="s">
        <v>63</v>
      </c>
      <c r="C11" s="102" t="s">
        <v>64</v>
      </c>
      <c r="D11" s="109"/>
      <c r="E11" s="213">
        <v>198</v>
      </c>
      <c r="F11" s="107">
        <f t="shared" si="0"/>
        <v>0</v>
      </c>
    </row>
    <row r="12" spans="1:10" ht="20.5" customHeight="1" thickBot="1" x14ac:dyDescent="0.4">
      <c r="A12" s="354"/>
      <c r="B12" s="98" t="s">
        <v>65</v>
      </c>
      <c r="C12" s="102" t="s">
        <v>66</v>
      </c>
      <c r="D12" s="109"/>
      <c r="E12" s="212">
        <v>0</v>
      </c>
      <c r="F12" s="107">
        <f t="shared" si="0"/>
        <v>0</v>
      </c>
    </row>
    <row r="13" spans="1:10" ht="23.5" customHeight="1" thickBot="1" x14ac:dyDescent="0.4">
      <c r="A13" s="354"/>
      <c r="B13" s="98" t="s">
        <v>67</v>
      </c>
      <c r="C13" s="102" t="s">
        <v>68</v>
      </c>
      <c r="D13" s="109"/>
      <c r="E13" s="212">
        <v>0</v>
      </c>
      <c r="F13" s="107">
        <f t="shared" si="0"/>
        <v>0</v>
      </c>
    </row>
    <row r="14" spans="1:10" ht="22.15" customHeight="1" thickBot="1" x14ac:dyDescent="0.4">
      <c r="A14" s="354"/>
      <c r="B14" s="98" t="s">
        <v>69</v>
      </c>
      <c r="C14" s="102" t="s">
        <v>70</v>
      </c>
      <c r="D14" s="109"/>
      <c r="E14" s="212">
        <v>0</v>
      </c>
      <c r="F14" s="107">
        <f t="shared" si="0"/>
        <v>0</v>
      </c>
    </row>
    <row r="15" spans="1:10" ht="22.15" customHeight="1" thickBot="1" x14ac:dyDescent="0.4">
      <c r="A15" s="354"/>
      <c r="B15" s="98" t="s">
        <v>71</v>
      </c>
      <c r="C15" s="102" t="s">
        <v>72</v>
      </c>
      <c r="D15" s="109"/>
      <c r="E15" s="213">
        <v>168</v>
      </c>
      <c r="F15" s="107">
        <f t="shared" si="0"/>
        <v>0</v>
      </c>
    </row>
    <row r="16" spans="1:10" ht="24" customHeight="1" thickBot="1" x14ac:dyDescent="0.4">
      <c r="A16" s="354"/>
      <c r="B16" s="98" t="s">
        <v>73</v>
      </c>
      <c r="C16" s="102" t="s">
        <v>74</v>
      </c>
      <c r="D16" s="109"/>
      <c r="E16" s="213">
        <v>42</v>
      </c>
      <c r="F16" s="107">
        <f t="shared" si="0"/>
        <v>0</v>
      </c>
    </row>
    <row r="17" spans="1:6" ht="20.5" customHeight="1" thickBot="1" x14ac:dyDescent="0.4">
      <c r="A17" s="354"/>
      <c r="B17" s="98" t="s">
        <v>75</v>
      </c>
      <c r="C17" s="102" t="s">
        <v>76</v>
      </c>
      <c r="D17" s="109"/>
      <c r="E17" s="213">
        <v>27</v>
      </c>
      <c r="F17" s="107">
        <f t="shared" si="0"/>
        <v>0</v>
      </c>
    </row>
    <row r="18" spans="1:6" ht="22.9" customHeight="1" thickBot="1" x14ac:dyDescent="0.4">
      <c r="A18" s="354"/>
      <c r="B18" s="98" t="s">
        <v>77</v>
      </c>
      <c r="C18" s="102" t="s">
        <v>78</v>
      </c>
      <c r="D18" s="109"/>
      <c r="E18" s="213">
        <v>483</v>
      </c>
      <c r="F18" s="107">
        <f t="shared" si="0"/>
        <v>0</v>
      </c>
    </row>
    <row r="19" spans="1:6" ht="21" customHeight="1" thickBot="1" x14ac:dyDescent="0.4">
      <c r="A19" s="354"/>
      <c r="B19" s="98" t="s">
        <v>79</v>
      </c>
      <c r="C19" s="102" t="s">
        <v>80</v>
      </c>
      <c r="D19" s="109"/>
      <c r="E19" s="213">
        <v>123</v>
      </c>
      <c r="F19" s="107">
        <f t="shared" si="0"/>
        <v>0</v>
      </c>
    </row>
    <row r="20" spans="1:6" ht="24.65" customHeight="1" thickBot="1" x14ac:dyDescent="0.4">
      <c r="A20" s="355"/>
      <c r="B20" s="98" t="s">
        <v>81</v>
      </c>
      <c r="C20" s="102" t="s">
        <v>82</v>
      </c>
      <c r="D20" s="109"/>
      <c r="E20" s="213">
        <v>75</v>
      </c>
      <c r="F20" s="107">
        <f t="shared" si="0"/>
        <v>0</v>
      </c>
    </row>
    <row r="21" spans="1:6" ht="25.9" customHeight="1" thickBot="1" x14ac:dyDescent="0.4">
      <c r="A21" s="359" t="s">
        <v>83</v>
      </c>
      <c r="B21" s="98" t="s">
        <v>84</v>
      </c>
      <c r="C21" s="102" t="s">
        <v>85</v>
      </c>
      <c r="D21" s="109"/>
      <c r="E21" s="213">
        <v>4492</v>
      </c>
      <c r="F21" s="107">
        <f t="shared" si="0"/>
        <v>0</v>
      </c>
    </row>
    <row r="22" spans="1:6" ht="22.9" customHeight="1" thickBot="1" x14ac:dyDescent="0.4">
      <c r="A22" s="360"/>
      <c r="B22" s="98" t="s">
        <v>86</v>
      </c>
      <c r="C22" s="102" t="s">
        <v>87</v>
      </c>
      <c r="D22" s="109"/>
      <c r="E22" s="213">
        <v>2934</v>
      </c>
      <c r="F22" s="107">
        <f t="shared" si="0"/>
        <v>0</v>
      </c>
    </row>
    <row r="23" spans="1:6" ht="30.65" customHeight="1" thickBot="1" x14ac:dyDescent="0.4">
      <c r="A23" s="360"/>
      <c r="B23" s="98" t="s">
        <v>88</v>
      </c>
      <c r="C23" s="102" t="s">
        <v>89</v>
      </c>
      <c r="D23" s="109"/>
      <c r="E23" s="212">
        <v>0</v>
      </c>
      <c r="F23" s="107">
        <f t="shared" si="0"/>
        <v>0</v>
      </c>
    </row>
    <row r="24" spans="1:6" ht="30.65" customHeight="1" thickBot="1" x14ac:dyDescent="0.4">
      <c r="A24" s="360"/>
      <c r="B24" s="98" t="s">
        <v>90</v>
      </c>
      <c r="C24" s="102" t="s">
        <v>91</v>
      </c>
      <c r="D24" s="109"/>
      <c r="E24" s="212">
        <v>0</v>
      </c>
      <c r="F24" s="107">
        <f t="shared" si="0"/>
        <v>0</v>
      </c>
    </row>
    <row r="25" spans="1:6" ht="22.15" customHeight="1" thickBot="1" x14ac:dyDescent="0.4">
      <c r="A25" s="361"/>
      <c r="B25" s="98" t="s">
        <v>92</v>
      </c>
      <c r="C25" s="102" t="s">
        <v>93</v>
      </c>
      <c r="D25" s="109"/>
      <c r="E25" s="212">
        <v>0</v>
      </c>
      <c r="F25" s="107">
        <f t="shared" si="0"/>
        <v>0</v>
      </c>
    </row>
    <row r="26" spans="1:6" ht="30.65" customHeight="1" thickBot="1" x14ac:dyDescent="0.4">
      <c r="A26" s="351" t="s">
        <v>94</v>
      </c>
      <c r="B26" s="98" t="s">
        <v>95</v>
      </c>
      <c r="C26" s="102" t="s">
        <v>96</v>
      </c>
      <c r="D26" s="109"/>
      <c r="E26" s="213">
        <v>3393.04</v>
      </c>
      <c r="F26" s="107">
        <v>0</v>
      </c>
    </row>
    <row r="27" spans="1:6" ht="27" customHeight="1" thickBot="1" x14ac:dyDescent="0.4">
      <c r="A27" s="352"/>
      <c r="B27" s="98" t="s">
        <v>97</v>
      </c>
      <c r="C27" s="102" t="s">
        <v>98</v>
      </c>
      <c r="D27" s="109"/>
      <c r="E27" s="213">
        <v>1736.36</v>
      </c>
      <c r="F27" s="107">
        <v>0</v>
      </c>
    </row>
    <row r="28" spans="1:6" ht="27" customHeight="1" thickBot="1" x14ac:dyDescent="0.4">
      <c r="A28" s="356" t="s">
        <v>99</v>
      </c>
      <c r="B28" s="98" t="s">
        <v>100</v>
      </c>
      <c r="C28" s="102" t="s">
        <v>101</v>
      </c>
      <c r="D28" s="109"/>
      <c r="E28" s="213">
        <v>1140</v>
      </c>
      <c r="F28" s="107">
        <f t="shared" si="0"/>
        <v>0</v>
      </c>
    </row>
    <row r="29" spans="1:6" ht="36" customHeight="1" thickBot="1" x14ac:dyDescent="0.4">
      <c r="A29" s="357"/>
      <c r="B29" s="98" t="s">
        <v>102</v>
      </c>
      <c r="C29" s="102" t="s">
        <v>103</v>
      </c>
      <c r="D29" s="109"/>
      <c r="E29" s="213">
        <v>30</v>
      </c>
      <c r="F29" s="107">
        <f t="shared" si="0"/>
        <v>0</v>
      </c>
    </row>
    <row r="30" spans="1:6" ht="30.65" customHeight="1" thickBot="1" x14ac:dyDescent="0.4">
      <c r="A30" s="358"/>
      <c r="B30" s="98" t="s">
        <v>104</v>
      </c>
      <c r="C30" s="102" t="s">
        <v>105</v>
      </c>
      <c r="D30" s="109"/>
      <c r="E30" s="111">
        <v>145</v>
      </c>
      <c r="F30" s="108">
        <f t="shared" si="0"/>
        <v>0</v>
      </c>
    </row>
    <row r="31" spans="1:6" ht="15" thickBot="1" x14ac:dyDescent="0.4">
      <c r="A31" s="110"/>
      <c r="B31" s="98" t="s">
        <v>106</v>
      </c>
      <c r="C31" s="102" t="s">
        <v>107</v>
      </c>
      <c r="D31" s="109"/>
      <c r="E31" s="212">
        <v>0</v>
      </c>
      <c r="F31" s="109">
        <f t="shared" si="0"/>
        <v>0</v>
      </c>
    </row>
    <row r="32" spans="1:6" ht="24.65" customHeight="1" thickBot="1" x14ac:dyDescent="0.4">
      <c r="D32" s="106"/>
      <c r="E32" s="106"/>
      <c r="F32" s="199">
        <f>SUM(F6:F31)</f>
        <v>0</v>
      </c>
    </row>
    <row r="33" spans="2:6" ht="15" thickBot="1" x14ac:dyDescent="0.4"/>
    <row r="34" spans="2:6" ht="27" customHeight="1" thickBot="1" x14ac:dyDescent="0.4">
      <c r="B34" s="348" t="s">
        <v>108</v>
      </c>
      <c r="C34" s="349"/>
      <c r="D34" s="349"/>
      <c r="E34" s="349"/>
      <c r="F34" s="350"/>
    </row>
    <row r="35" spans="2:6" ht="21" customHeight="1" thickBot="1" x14ac:dyDescent="0.4">
      <c r="B35" s="23"/>
      <c r="C35" s="28" t="s">
        <v>109</v>
      </c>
      <c r="D35" s="24" t="s">
        <v>110</v>
      </c>
      <c r="E35" s="25" t="s">
        <v>13</v>
      </c>
      <c r="F35" s="281" t="s">
        <v>232</v>
      </c>
    </row>
    <row r="36" spans="2:6" x14ac:dyDescent="0.35">
      <c r="B36" s="35" t="s">
        <v>111</v>
      </c>
      <c r="C36" s="112" t="s">
        <v>112</v>
      </c>
      <c r="D36" s="279"/>
      <c r="E36" s="280"/>
      <c r="F36" s="282">
        <f>D36*E36</f>
        <v>0</v>
      </c>
    </row>
    <row r="37" spans="2:6" x14ac:dyDescent="0.35">
      <c r="B37" s="36" t="s">
        <v>113</v>
      </c>
      <c r="C37" s="50" t="s">
        <v>114</v>
      </c>
      <c r="D37" s="42"/>
      <c r="E37" s="52"/>
      <c r="F37" s="282">
        <f t="shared" ref="F37:F60" si="1">D37*E37</f>
        <v>0</v>
      </c>
    </row>
    <row r="38" spans="2:6" x14ac:dyDescent="0.35">
      <c r="B38" s="36" t="s">
        <v>115</v>
      </c>
      <c r="C38" s="50" t="s">
        <v>116</v>
      </c>
      <c r="D38" s="42"/>
      <c r="E38" s="52"/>
      <c r="F38" s="282">
        <f t="shared" si="1"/>
        <v>0</v>
      </c>
    </row>
    <row r="39" spans="2:6" x14ac:dyDescent="0.35">
      <c r="B39" s="36" t="s">
        <v>117</v>
      </c>
      <c r="C39" s="50" t="s">
        <v>118</v>
      </c>
      <c r="D39" s="42"/>
      <c r="E39" s="52"/>
      <c r="F39" s="282">
        <f t="shared" si="1"/>
        <v>0</v>
      </c>
    </row>
    <row r="40" spans="2:6" x14ac:dyDescent="0.35">
      <c r="B40" s="36" t="s">
        <v>119</v>
      </c>
      <c r="C40" s="50" t="s">
        <v>120</v>
      </c>
      <c r="D40" s="42"/>
      <c r="E40" s="52"/>
      <c r="F40" s="282">
        <f t="shared" si="1"/>
        <v>0</v>
      </c>
    </row>
    <row r="41" spans="2:6" x14ac:dyDescent="0.35">
      <c r="B41" s="36" t="s">
        <v>121</v>
      </c>
      <c r="C41" s="50" t="s">
        <v>122</v>
      </c>
      <c r="D41" s="42"/>
      <c r="E41" s="52"/>
      <c r="F41" s="282">
        <f t="shared" si="1"/>
        <v>0</v>
      </c>
    </row>
    <row r="42" spans="2:6" x14ac:dyDescent="0.35">
      <c r="B42" s="36" t="s">
        <v>123</v>
      </c>
      <c r="C42" s="50" t="s">
        <v>124</v>
      </c>
      <c r="D42" s="43"/>
      <c r="E42" s="52"/>
      <c r="F42" s="282">
        <f t="shared" si="1"/>
        <v>0</v>
      </c>
    </row>
    <row r="43" spans="2:6" x14ac:dyDescent="0.35">
      <c r="B43" s="36" t="s">
        <v>125</v>
      </c>
      <c r="C43" s="50" t="s">
        <v>126</v>
      </c>
      <c r="D43" s="43"/>
      <c r="E43" s="52"/>
      <c r="F43" s="282">
        <f t="shared" si="1"/>
        <v>0</v>
      </c>
    </row>
    <row r="44" spans="2:6" x14ac:dyDescent="0.35">
      <c r="B44" s="36" t="s">
        <v>127</v>
      </c>
      <c r="C44" s="50" t="s">
        <v>128</v>
      </c>
      <c r="D44" s="43"/>
      <c r="E44" s="52"/>
      <c r="F44" s="282">
        <f t="shared" si="1"/>
        <v>0</v>
      </c>
    </row>
    <row r="45" spans="2:6" x14ac:dyDescent="0.35">
      <c r="B45" s="36" t="s">
        <v>129</v>
      </c>
      <c r="C45" s="50" t="s">
        <v>130</v>
      </c>
      <c r="D45" s="43"/>
      <c r="E45" s="52"/>
      <c r="F45" s="282">
        <f t="shared" si="1"/>
        <v>0</v>
      </c>
    </row>
    <row r="46" spans="2:6" x14ac:dyDescent="0.35">
      <c r="B46" s="36" t="s">
        <v>131</v>
      </c>
      <c r="C46" s="50" t="s">
        <v>132</v>
      </c>
      <c r="D46" s="43"/>
      <c r="E46" s="52"/>
      <c r="F46" s="282">
        <f t="shared" si="1"/>
        <v>0</v>
      </c>
    </row>
    <row r="47" spans="2:6" x14ac:dyDescent="0.35">
      <c r="B47" s="36" t="s">
        <v>133</v>
      </c>
      <c r="C47" s="50" t="s">
        <v>134</v>
      </c>
      <c r="D47" s="43"/>
      <c r="E47" s="52"/>
      <c r="F47" s="282">
        <f t="shared" si="1"/>
        <v>0</v>
      </c>
    </row>
    <row r="48" spans="2:6" x14ac:dyDescent="0.35">
      <c r="B48" s="36" t="s">
        <v>135</v>
      </c>
      <c r="C48" s="50" t="s">
        <v>136</v>
      </c>
      <c r="D48" s="43"/>
      <c r="E48" s="52"/>
      <c r="F48" s="282">
        <f t="shared" si="1"/>
        <v>0</v>
      </c>
    </row>
    <row r="49" spans="2:6" x14ac:dyDescent="0.35">
      <c r="B49" s="36" t="s">
        <v>137</v>
      </c>
      <c r="C49" s="50" t="s">
        <v>138</v>
      </c>
      <c r="D49" s="43"/>
      <c r="E49" s="52"/>
      <c r="F49" s="282">
        <f t="shared" si="1"/>
        <v>0</v>
      </c>
    </row>
    <row r="50" spans="2:6" x14ac:dyDescent="0.35">
      <c r="B50" s="36" t="s">
        <v>139</v>
      </c>
      <c r="C50" s="50" t="s">
        <v>140</v>
      </c>
      <c r="D50" s="43"/>
      <c r="E50" s="52"/>
      <c r="F50" s="282">
        <f t="shared" si="1"/>
        <v>0</v>
      </c>
    </row>
    <row r="51" spans="2:6" x14ac:dyDescent="0.35">
      <c r="B51" s="36" t="s">
        <v>141</v>
      </c>
      <c r="C51" s="50" t="s">
        <v>142</v>
      </c>
      <c r="D51" s="43"/>
      <c r="E51" s="52"/>
      <c r="F51" s="282">
        <f t="shared" si="1"/>
        <v>0</v>
      </c>
    </row>
    <row r="52" spans="2:6" x14ac:dyDescent="0.35">
      <c r="B52" s="36" t="s">
        <v>143</v>
      </c>
      <c r="C52" s="50" t="s">
        <v>144</v>
      </c>
      <c r="D52" s="43"/>
      <c r="E52" s="52"/>
      <c r="F52" s="282">
        <f t="shared" si="1"/>
        <v>0</v>
      </c>
    </row>
    <row r="53" spans="2:6" x14ac:dyDescent="0.35">
      <c r="B53" s="36" t="s">
        <v>145</v>
      </c>
      <c r="C53" s="50" t="s">
        <v>146</v>
      </c>
      <c r="D53" s="43"/>
      <c r="E53" s="52"/>
      <c r="F53" s="282">
        <f t="shared" si="1"/>
        <v>0</v>
      </c>
    </row>
    <row r="54" spans="2:6" x14ac:dyDescent="0.35">
      <c r="B54" s="36" t="s">
        <v>147</v>
      </c>
      <c r="C54" s="50" t="s">
        <v>148</v>
      </c>
      <c r="D54" s="43"/>
      <c r="E54" s="52"/>
      <c r="F54" s="282">
        <f t="shared" si="1"/>
        <v>0</v>
      </c>
    </row>
    <row r="55" spans="2:6" x14ac:dyDescent="0.35">
      <c r="B55" s="36" t="s">
        <v>149</v>
      </c>
      <c r="C55" s="50" t="s">
        <v>150</v>
      </c>
      <c r="D55" s="43"/>
      <c r="E55" s="52"/>
      <c r="F55" s="282">
        <f t="shared" si="1"/>
        <v>0</v>
      </c>
    </row>
    <row r="56" spans="2:6" x14ac:dyDescent="0.35">
      <c r="B56" s="37" t="s">
        <v>151</v>
      </c>
      <c r="C56" s="50" t="s">
        <v>152</v>
      </c>
      <c r="D56" s="43"/>
      <c r="E56" s="52"/>
      <c r="F56" s="282">
        <f t="shared" si="1"/>
        <v>0</v>
      </c>
    </row>
    <row r="57" spans="2:6" ht="15" thickBot="1" x14ac:dyDescent="0.4">
      <c r="B57" s="44" t="s">
        <v>153</v>
      </c>
      <c r="C57" s="50" t="s">
        <v>154</v>
      </c>
      <c r="D57" s="43"/>
      <c r="E57" s="52"/>
      <c r="F57" s="282">
        <f t="shared" si="1"/>
        <v>0</v>
      </c>
    </row>
    <row r="58" spans="2:6" ht="15" thickBot="1" x14ac:dyDescent="0.4">
      <c r="B58" s="44" t="s">
        <v>155</v>
      </c>
      <c r="C58" s="50" t="s">
        <v>250</v>
      </c>
      <c r="D58" s="51"/>
      <c r="E58" s="52"/>
      <c r="F58" s="282">
        <f t="shared" si="1"/>
        <v>0</v>
      </c>
    </row>
    <row r="59" spans="2:6" ht="15" thickBot="1" x14ac:dyDescent="0.4">
      <c r="B59" s="44" t="s">
        <v>156</v>
      </c>
      <c r="C59" s="50" t="s">
        <v>251</v>
      </c>
      <c r="D59" s="51"/>
      <c r="E59" s="52"/>
      <c r="F59" s="282">
        <f t="shared" si="1"/>
        <v>0</v>
      </c>
    </row>
    <row r="60" spans="2:6" ht="15" thickBot="1" x14ac:dyDescent="0.4">
      <c r="B60" s="44" t="s">
        <v>157</v>
      </c>
      <c r="C60" s="113" t="s">
        <v>252</v>
      </c>
      <c r="D60" s="114"/>
      <c r="E60" s="115"/>
      <c r="F60" s="282">
        <f t="shared" si="1"/>
        <v>0</v>
      </c>
    </row>
    <row r="61" spans="2:6" ht="20.5" customHeight="1" thickBot="1" x14ac:dyDescent="0.4">
      <c r="F61" s="49">
        <f>SUM(F36:F60)</f>
        <v>0</v>
      </c>
    </row>
    <row r="63" spans="2:6" ht="15" thickBot="1" x14ac:dyDescent="0.4"/>
    <row r="64" spans="2:6" ht="15" thickBot="1" x14ac:dyDescent="0.4">
      <c r="E64" s="202" t="s">
        <v>1</v>
      </c>
      <c r="F64" s="203">
        <f>SUM(F61,F32)</f>
        <v>0</v>
      </c>
    </row>
  </sheetData>
  <mergeCells count="7">
    <mergeCell ref="B1:I2"/>
    <mergeCell ref="B4:F4"/>
    <mergeCell ref="B34:F34"/>
    <mergeCell ref="A26:A27"/>
    <mergeCell ref="A6:A20"/>
    <mergeCell ref="A28:A30"/>
    <mergeCell ref="A21:A25"/>
  </mergeCells>
  <pageMargins left="0" right="0" top="0" bottom="0" header="0" footer="0"/>
  <pageSetup paperSize="9" scale="48"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61"/>
  <sheetViews>
    <sheetView topLeftCell="A5" zoomScale="80" zoomScaleNormal="80" workbookViewId="0">
      <selection activeCell="B27" sqref="B27"/>
    </sheetView>
  </sheetViews>
  <sheetFormatPr baseColWidth="10" defaultColWidth="11.54296875" defaultRowHeight="13" x14ac:dyDescent="0.3"/>
  <cols>
    <col min="1" max="1" width="17.1796875" style="10" customWidth="1"/>
    <col min="2" max="2" width="59.81640625" style="10" customWidth="1"/>
    <col min="3" max="3" width="8.81640625" style="10" customWidth="1"/>
    <col min="4" max="4" width="9.26953125" style="10" bestFit="1" customWidth="1"/>
    <col min="5" max="5" width="10.81640625" style="10" customWidth="1"/>
    <col min="6" max="6" width="8.81640625" style="10" bestFit="1" customWidth="1"/>
    <col min="7" max="7" width="9.26953125" style="10" bestFit="1" customWidth="1"/>
    <col min="8" max="8" width="11.453125" style="10" customWidth="1"/>
    <col min="9" max="9" width="8.81640625" style="10" customWidth="1"/>
    <col min="10" max="10" width="9.26953125" style="10" bestFit="1" customWidth="1"/>
    <col min="11" max="11" width="13" style="10" customWidth="1"/>
    <col min="12" max="12" width="8.81640625" style="10" bestFit="1" customWidth="1"/>
    <col min="13" max="13" width="9.26953125" style="10" bestFit="1" customWidth="1"/>
    <col min="14" max="14" width="13.81640625" style="10" customWidth="1"/>
    <col min="15" max="15" width="8.1796875" style="10" bestFit="1" customWidth="1"/>
    <col min="16" max="16384" width="11.54296875" style="10"/>
  </cols>
  <sheetData>
    <row r="1" spans="1:15" ht="23.25" customHeight="1" x14ac:dyDescent="0.3">
      <c r="A1" s="368" t="s">
        <v>231</v>
      </c>
      <c r="B1" s="369"/>
      <c r="C1" s="369"/>
      <c r="D1" s="369"/>
      <c r="E1" s="369"/>
      <c r="F1" s="369"/>
      <c r="G1" s="369"/>
      <c r="H1" s="369"/>
      <c r="I1" s="369"/>
      <c r="J1" s="370"/>
    </row>
    <row r="2" spans="1:15" ht="36" customHeight="1" thickBot="1" x14ac:dyDescent="0.35">
      <c r="A2" s="371"/>
      <c r="B2" s="372"/>
      <c r="C2" s="372"/>
      <c r="D2" s="372"/>
      <c r="E2" s="372"/>
      <c r="F2" s="372"/>
      <c r="G2" s="372"/>
      <c r="H2" s="372"/>
      <c r="I2" s="372"/>
      <c r="J2" s="373"/>
    </row>
    <row r="3" spans="1:15" ht="14.25" customHeight="1" x14ac:dyDescent="0.35">
      <c r="A3" s="119"/>
      <c r="B3" s="119"/>
      <c r="C3" s="119"/>
      <c r="D3" s="119"/>
      <c r="E3" s="120"/>
      <c r="F3" s="120"/>
      <c r="G3" s="120"/>
      <c r="H3" s="120"/>
      <c r="I3" s="120"/>
      <c r="J3" s="120"/>
    </row>
    <row r="4" spans="1:15" ht="13.5" thickBot="1" x14ac:dyDescent="0.35"/>
    <row r="5" spans="1:15" ht="17.25" customHeight="1" thickBot="1" x14ac:dyDescent="0.35">
      <c r="A5" s="121" t="s">
        <v>2</v>
      </c>
      <c r="B5" s="121" t="s">
        <v>3</v>
      </c>
      <c r="C5" s="374" t="s">
        <v>28</v>
      </c>
      <c r="D5" s="375"/>
      <c r="E5" s="376"/>
      <c r="F5" s="377" t="s">
        <v>29</v>
      </c>
      <c r="G5" s="378"/>
      <c r="H5" s="379"/>
      <c r="I5" s="380" t="s">
        <v>30</v>
      </c>
      <c r="J5" s="381"/>
      <c r="K5" s="382"/>
      <c r="L5" s="380" t="s">
        <v>31</v>
      </c>
      <c r="M5" s="381"/>
      <c r="N5" s="382"/>
      <c r="O5" s="362" t="s">
        <v>1</v>
      </c>
    </row>
    <row r="6" spans="1:15" ht="15" thickBot="1" x14ac:dyDescent="0.35">
      <c r="A6" s="122"/>
      <c r="B6" s="122" t="s">
        <v>248</v>
      </c>
      <c r="C6" s="117" t="s">
        <v>12</v>
      </c>
      <c r="D6" s="118" t="s">
        <v>13</v>
      </c>
      <c r="E6" s="117" t="s">
        <v>14</v>
      </c>
      <c r="F6" s="117" t="s">
        <v>12</v>
      </c>
      <c r="G6" s="118" t="s">
        <v>13</v>
      </c>
      <c r="H6" s="117" t="s">
        <v>14</v>
      </c>
      <c r="I6" s="117" t="s">
        <v>12</v>
      </c>
      <c r="J6" s="118" t="s">
        <v>13</v>
      </c>
      <c r="K6" s="117" t="s">
        <v>14</v>
      </c>
      <c r="L6" s="117" t="s">
        <v>12</v>
      </c>
      <c r="M6" s="118" t="s">
        <v>13</v>
      </c>
      <c r="N6" s="117" t="s">
        <v>14</v>
      </c>
      <c r="O6" s="363"/>
    </row>
    <row r="7" spans="1:15" x14ac:dyDescent="0.3">
      <c r="A7" s="123" t="s">
        <v>158</v>
      </c>
      <c r="B7" s="295" t="s">
        <v>245</v>
      </c>
      <c r="C7" s="124"/>
      <c r="D7" s="125">
        <v>499</v>
      </c>
      <c r="E7" s="126">
        <f>SUM(C7*D7)</f>
        <v>0</v>
      </c>
      <c r="F7" s="127"/>
      <c r="G7" s="128">
        <v>63</v>
      </c>
      <c r="H7" s="126">
        <f t="shared" ref="H7:H8" si="0">SUM(F7*G7)</f>
        <v>0</v>
      </c>
      <c r="I7" s="124"/>
      <c r="J7" s="125">
        <v>357</v>
      </c>
      <c r="K7" s="126">
        <f t="shared" ref="K7:K9" si="1">SUM(I7*J7)</f>
        <v>0</v>
      </c>
      <c r="L7" s="127"/>
      <c r="M7" s="128">
        <v>1464</v>
      </c>
      <c r="N7" s="129">
        <f t="shared" ref="N7:N9" si="2">SUM(L7*M7)</f>
        <v>0</v>
      </c>
      <c r="O7" s="130">
        <f>SUM(E7,H7,K7,N7)</f>
        <v>0</v>
      </c>
    </row>
    <row r="8" spans="1:15" x14ac:dyDescent="0.3">
      <c r="A8" s="123" t="s">
        <v>159</v>
      </c>
      <c r="B8" s="295" t="s">
        <v>246</v>
      </c>
      <c r="C8" s="131"/>
      <c r="D8" s="132">
        <v>1535</v>
      </c>
      <c r="E8" s="133">
        <f t="shared" ref="E8:E9" si="3">SUM(C8*D8)</f>
        <v>0</v>
      </c>
      <c r="F8" s="134"/>
      <c r="G8" s="135">
        <v>1615</v>
      </c>
      <c r="H8" s="133">
        <f t="shared" si="0"/>
        <v>0</v>
      </c>
      <c r="I8" s="131"/>
      <c r="J8" s="132">
        <v>904</v>
      </c>
      <c r="K8" s="133">
        <f t="shared" si="1"/>
        <v>0</v>
      </c>
      <c r="L8" s="134"/>
      <c r="M8" s="135">
        <v>3745</v>
      </c>
      <c r="N8" s="136">
        <f t="shared" si="2"/>
        <v>0</v>
      </c>
      <c r="O8" s="137">
        <f>SUM(E8,H8,K8,N8)</f>
        <v>0</v>
      </c>
    </row>
    <row r="9" spans="1:15" ht="13.5" thickBot="1" x14ac:dyDescent="0.35">
      <c r="A9" s="138" t="s">
        <v>160</v>
      </c>
      <c r="B9" s="296" t="s">
        <v>247</v>
      </c>
      <c r="C9" s="139"/>
      <c r="D9" s="210"/>
      <c r="E9" s="140">
        <f t="shared" si="3"/>
        <v>0</v>
      </c>
      <c r="F9" s="141"/>
      <c r="G9" s="291">
        <v>312</v>
      </c>
      <c r="H9" s="140">
        <f>SUM(F9*G9)</f>
        <v>0</v>
      </c>
      <c r="I9" s="139"/>
      <c r="J9" s="210"/>
      <c r="K9" s="140">
        <f t="shared" si="1"/>
        <v>0</v>
      </c>
      <c r="L9" s="141"/>
      <c r="M9" s="291">
        <v>1016</v>
      </c>
      <c r="N9" s="142">
        <f t="shared" si="2"/>
        <v>0</v>
      </c>
      <c r="O9" s="143">
        <f>SUM(E9,H9,K9,N9)</f>
        <v>0</v>
      </c>
    </row>
    <row r="10" spans="1:15" ht="13.5" thickBot="1" x14ac:dyDescent="0.35">
      <c r="A10" s="7"/>
      <c r="B10" s="7"/>
      <c r="C10" s="7"/>
      <c r="D10" s="7"/>
      <c r="E10" s="7"/>
      <c r="G10" s="7"/>
      <c r="H10" s="7"/>
      <c r="I10" s="7"/>
      <c r="O10" s="180">
        <f>SUM(O7,O8, O9)</f>
        <v>0</v>
      </c>
    </row>
    <row r="11" spans="1:15" ht="13.5" thickBot="1" x14ac:dyDescent="0.35">
      <c r="A11" s="14"/>
      <c r="B11" s="7"/>
      <c r="C11" s="7"/>
      <c r="D11" s="7"/>
      <c r="E11" s="7"/>
      <c r="G11" s="7"/>
    </row>
    <row r="12" spans="1:15" ht="17.25" customHeight="1" thickBot="1" x14ac:dyDescent="0.4">
      <c r="A12" s="121" t="s">
        <v>2</v>
      </c>
      <c r="B12" s="21" t="s">
        <v>3</v>
      </c>
      <c r="C12" s="144"/>
      <c r="D12" s="144"/>
      <c r="E12" s="31"/>
      <c r="F12" s="31"/>
      <c r="G12" s="31"/>
      <c r="H12" s="31"/>
      <c r="I12" s="31"/>
      <c r="J12" s="31"/>
    </row>
    <row r="13" spans="1:15" ht="15" thickBot="1" x14ac:dyDescent="0.35">
      <c r="A13" s="145"/>
      <c r="B13" s="122" t="s">
        <v>161</v>
      </c>
      <c r="C13" s="75" t="s">
        <v>12</v>
      </c>
      <c r="D13" s="53" t="s">
        <v>13</v>
      </c>
      <c r="E13" s="74" t="s">
        <v>14</v>
      </c>
      <c r="F13" s="146"/>
      <c r="G13" s="146"/>
      <c r="H13" s="146"/>
      <c r="I13" s="146"/>
      <c r="J13" s="146"/>
    </row>
    <row r="14" spans="1:15" x14ac:dyDescent="0.3">
      <c r="A14" s="147" t="s">
        <v>162</v>
      </c>
      <c r="B14" s="148" t="s">
        <v>163</v>
      </c>
      <c r="C14" s="181"/>
      <c r="D14" s="207">
        <v>53</v>
      </c>
      <c r="E14" s="182">
        <f>SUM(C14*D14)</f>
        <v>0</v>
      </c>
      <c r="G14" s="150"/>
      <c r="H14" s="7"/>
      <c r="I14" s="7"/>
    </row>
    <row r="15" spans="1:15" x14ac:dyDescent="0.3">
      <c r="A15" s="147" t="s">
        <v>164</v>
      </c>
      <c r="B15" s="148" t="s">
        <v>165</v>
      </c>
      <c r="C15" s="183"/>
      <c r="D15" s="208"/>
      <c r="E15" s="185">
        <f t="shared" ref="E15:E22" si="4">SUM(C15*D15)</f>
        <v>0</v>
      </c>
      <c r="G15" s="150"/>
      <c r="H15" s="7"/>
      <c r="I15" s="7"/>
    </row>
    <row r="16" spans="1:15" x14ac:dyDescent="0.3">
      <c r="A16" s="147" t="s">
        <v>166</v>
      </c>
      <c r="B16" s="148" t="s">
        <v>167</v>
      </c>
      <c r="C16" s="183"/>
      <c r="D16" s="208"/>
      <c r="E16" s="185">
        <f t="shared" si="4"/>
        <v>0</v>
      </c>
      <c r="G16" s="150"/>
      <c r="H16" s="7"/>
      <c r="I16" s="7"/>
    </row>
    <row r="17" spans="1:15" x14ac:dyDescent="0.3">
      <c r="A17" s="147" t="s">
        <v>168</v>
      </c>
      <c r="B17" s="148" t="s">
        <v>169</v>
      </c>
      <c r="C17" s="183"/>
      <c r="D17" s="208"/>
      <c r="E17" s="185">
        <f t="shared" si="4"/>
        <v>0</v>
      </c>
      <c r="G17" s="150"/>
      <c r="H17" s="7"/>
      <c r="I17" s="7"/>
    </row>
    <row r="18" spans="1:15" x14ac:dyDescent="0.3">
      <c r="A18" s="147" t="s">
        <v>170</v>
      </c>
      <c r="B18" s="148" t="s">
        <v>171</v>
      </c>
      <c r="C18" s="183"/>
      <c r="D18" s="208">
        <v>149</v>
      </c>
      <c r="E18" s="185">
        <f t="shared" si="4"/>
        <v>0</v>
      </c>
      <c r="G18" s="150"/>
      <c r="H18" s="7"/>
      <c r="I18" s="7"/>
    </row>
    <row r="19" spans="1:15" x14ac:dyDescent="0.3">
      <c r="A19" s="147" t="s">
        <v>172</v>
      </c>
      <c r="B19" s="148" t="s">
        <v>173</v>
      </c>
      <c r="C19" s="183"/>
      <c r="D19" s="208">
        <v>29</v>
      </c>
      <c r="E19" s="185">
        <f t="shared" si="4"/>
        <v>0</v>
      </c>
      <c r="G19" s="150"/>
      <c r="H19" s="7"/>
      <c r="I19" s="7"/>
    </row>
    <row r="20" spans="1:15" ht="15.5" customHeight="1" x14ac:dyDescent="0.3">
      <c r="A20" s="147" t="s">
        <v>174</v>
      </c>
      <c r="B20" s="148" t="s">
        <v>175</v>
      </c>
      <c r="C20" s="183"/>
      <c r="D20" s="208"/>
      <c r="E20" s="185">
        <f t="shared" si="4"/>
        <v>0</v>
      </c>
      <c r="G20" s="150"/>
      <c r="H20" s="7"/>
      <c r="I20" s="7"/>
    </row>
    <row r="21" spans="1:15" x14ac:dyDescent="0.3">
      <c r="A21" s="147" t="s">
        <v>176</v>
      </c>
      <c r="B21" s="148" t="s">
        <v>177</v>
      </c>
      <c r="C21" s="183"/>
      <c r="D21" s="184">
        <v>24</v>
      </c>
      <c r="E21" s="185">
        <f t="shared" si="4"/>
        <v>0</v>
      </c>
      <c r="G21" s="150"/>
      <c r="H21" s="7"/>
      <c r="I21" s="7"/>
    </row>
    <row r="22" spans="1:15" ht="13.5" thickBot="1" x14ac:dyDescent="0.35">
      <c r="A22" s="152" t="s">
        <v>178</v>
      </c>
      <c r="B22" s="153" t="s">
        <v>179</v>
      </c>
      <c r="C22" s="186"/>
      <c r="D22" s="176">
        <v>73</v>
      </c>
      <c r="E22" s="187">
        <f t="shared" si="4"/>
        <v>0</v>
      </c>
      <c r="G22" s="150"/>
      <c r="H22" s="7"/>
      <c r="I22" s="7"/>
    </row>
    <row r="23" spans="1:15" ht="13.5" thickBot="1" x14ac:dyDescent="0.35">
      <c r="A23" s="150"/>
      <c r="B23" s="150"/>
      <c r="C23" s="150"/>
      <c r="D23" s="7"/>
      <c r="E23" s="179">
        <f>SUM(E14:E22)</f>
        <v>0</v>
      </c>
      <c r="G23" s="150"/>
      <c r="H23" s="7"/>
      <c r="I23" s="7"/>
    </row>
    <row r="24" spans="1:15" ht="13.5" thickBot="1" x14ac:dyDescent="0.35">
      <c r="A24" s="150"/>
      <c r="B24" s="150"/>
      <c r="C24" s="150"/>
      <c r="D24" s="150"/>
      <c r="E24" s="7"/>
    </row>
    <row r="25" spans="1:15" ht="17.25" customHeight="1" thickBot="1" x14ac:dyDescent="0.35">
      <c r="A25" s="121" t="s">
        <v>2</v>
      </c>
      <c r="B25" s="21" t="s">
        <v>3</v>
      </c>
      <c r="C25" s="336" t="s">
        <v>28</v>
      </c>
      <c r="D25" s="337"/>
      <c r="E25" s="338"/>
      <c r="F25" s="317" t="s">
        <v>29</v>
      </c>
      <c r="G25" s="318"/>
      <c r="H25" s="319"/>
      <c r="I25" s="320" t="s">
        <v>30</v>
      </c>
      <c r="J25" s="321"/>
      <c r="K25" s="340"/>
      <c r="L25" s="320" t="s">
        <v>31</v>
      </c>
      <c r="M25" s="321"/>
      <c r="N25" s="340"/>
      <c r="O25" s="362" t="s">
        <v>1</v>
      </c>
    </row>
    <row r="26" spans="1:15" ht="30.75" customHeight="1" thickBot="1" x14ac:dyDescent="0.35">
      <c r="A26" s="145"/>
      <c r="B26" s="122" t="s">
        <v>180</v>
      </c>
      <c r="C26" s="75" t="s">
        <v>12</v>
      </c>
      <c r="D26" s="76" t="s">
        <v>13</v>
      </c>
      <c r="E26" s="75" t="s">
        <v>14</v>
      </c>
      <c r="F26" s="75" t="s">
        <v>12</v>
      </c>
      <c r="G26" s="76" t="s">
        <v>13</v>
      </c>
      <c r="H26" s="75" t="s">
        <v>14</v>
      </c>
      <c r="I26" s="75" t="s">
        <v>12</v>
      </c>
      <c r="J26" s="76" t="s">
        <v>13</v>
      </c>
      <c r="K26" s="75" t="s">
        <v>14</v>
      </c>
      <c r="L26" s="75" t="s">
        <v>12</v>
      </c>
      <c r="M26" s="76" t="s">
        <v>13</v>
      </c>
      <c r="N26" s="75" t="s">
        <v>14</v>
      </c>
      <c r="O26" s="363"/>
    </row>
    <row r="27" spans="1:15" x14ac:dyDescent="0.3">
      <c r="A27" s="147" t="s">
        <v>181</v>
      </c>
      <c r="B27" s="173" t="s">
        <v>182</v>
      </c>
      <c r="C27" s="181"/>
      <c r="D27" s="174">
        <v>1435</v>
      </c>
      <c r="E27" s="182">
        <f t="shared" ref="E27:E28" si="5">SUM(C27*D27)</f>
        <v>0</v>
      </c>
      <c r="F27" s="196"/>
      <c r="G27" s="292">
        <v>2446</v>
      </c>
      <c r="H27" s="182">
        <f t="shared" ref="H27:H28" si="6">SUM(F27*G27)</f>
        <v>0</v>
      </c>
      <c r="I27" s="181"/>
      <c r="J27" s="174">
        <v>1530</v>
      </c>
      <c r="K27" s="182">
        <f t="shared" ref="K27:K28" si="7">SUM(I27*J27)</f>
        <v>0</v>
      </c>
      <c r="L27" s="196"/>
      <c r="M27" s="292">
        <v>3250</v>
      </c>
      <c r="N27" s="182">
        <f>SUM(L27*M27)</f>
        <v>0</v>
      </c>
      <c r="O27" s="194">
        <f>SUM(E27,H27,K27,N27)</f>
        <v>0</v>
      </c>
    </row>
    <row r="28" spans="1:15" ht="13.5" thickBot="1" x14ac:dyDescent="0.35">
      <c r="A28" s="152" t="s">
        <v>183</v>
      </c>
      <c r="B28" s="175" t="s">
        <v>184</v>
      </c>
      <c r="C28" s="186"/>
      <c r="D28" s="176">
        <v>1084</v>
      </c>
      <c r="E28" s="187">
        <f t="shared" si="5"/>
        <v>0</v>
      </c>
      <c r="F28" s="197"/>
      <c r="G28" s="188">
        <v>1397</v>
      </c>
      <c r="H28" s="187">
        <f t="shared" si="6"/>
        <v>0</v>
      </c>
      <c r="I28" s="186"/>
      <c r="J28" s="176">
        <v>647</v>
      </c>
      <c r="K28" s="187">
        <f t="shared" si="7"/>
        <v>0</v>
      </c>
      <c r="L28" s="197"/>
      <c r="M28" s="188">
        <v>4171</v>
      </c>
      <c r="N28" s="187">
        <f>SUM(L28*M28)</f>
        <v>0</v>
      </c>
      <c r="O28" s="195">
        <f>SUM(E28,H28,K28,N28)</f>
        <v>0</v>
      </c>
    </row>
    <row r="29" spans="1:15" ht="13.5" thickBot="1" x14ac:dyDescent="0.35">
      <c r="A29" s="14"/>
      <c r="B29" s="177"/>
      <c r="C29" s="178"/>
      <c r="D29" s="14"/>
      <c r="E29" s="14"/>
      <c r="F29" s="18"/>
      <c r="G29" s="178"/>
      <c r="H29" s="14"/>
      <c r="I29" s="14"/>
      <c r="J29" s="18"/>
      <c r="K29" s="18"/>
      <c r="L29" s="18"/>
      <c r="M29" s="18"/>
      <c r="N29" s="18"/>
      <c r="O29" s="180">
        <f>SUM(O26,O27, O28)</f>
        <v>0</v>
      </c>
    </row>
    <row r="30" spans="1:15" ht="13.5" thickBot="1" x14ac:dyDescent="0.35">
      <c r="A30" s="14"/>
      <c r="B30" s="157"/>
      <c r="C30" s="150"/>
      <c r="D30" s="7"/>
      <c r="E30" s="7"/>
      <c r="G30" s="150"/>
      <c r="H30" s="7"/>
      <c r="I30" s="7"/>
    </row>
    <row r="31" spans="1:15" ht="15" thickBot="1" x14ac:dyDescent="0.35">
      <c r="A31" s="121" t="s">
        <v>2</v>
      </c>
      <c r="B31" s="21" t="s">
        <v>3</v>
      </c>
      <c r="C31" s="364" t="s">
        <v>12</v>
      </c>
      <c r="D31" s="364" t="s">
        <v>13</v>
      </c>
      <c r="E31" s="366" t="s">
        <v>14</v>
      </c>
      <c r="G31" s="150"/>
      <c r="H31" s="7"/>
      <c r="I31" s="7"/>
    </row>
    <row r="32" spans="1:15" ht="13.5" thickBot="1" x14ac:dyDescent="0.35">
      <c r="A32" s="145"/>
      <c r="B32" s="122" t="s">
        <v>185</v>
      </c>
      <c r="C32" s="365"/>
      <c r="D32" s="365"/>
      <c r="E32" s="367"/>
      <c r="G32" s="150"/>
      <c r="H32" s="7"/>
      <c r="I32" s="7"/>
    </row>
    <row r="33" spans="1:9" x14ac:dyDescent="0.3">
      <c r="A33" s="147" t="s">
        <v>186</v>
      </c>
      <c r="B33" s="155" t="s">
        <v>187</v>
      </c>
      <c r="C33" s="190"/>
      <c r="D33" s="191">
        <v>47</v>
      </c>
      <c r="E33" s="149">
        <f t="shared" ref="E33:E35" si="8">SUM(C33*D33)</f>
        <v>0</v>
      </c>
      <c r="G33" s="150"/>
      <c r="H33" s="7"/>
      <c r="I33" s="7"/>
    </row>
    <row r="34" spans="1:9" x14ac:dyDescent="0.3">
      <c r="A34" s="147" t="s">
        <v>188</v>
      </c>
      <c r="B34" s="189" t="s">
        <v>189</v>
      </c>
      <c r="C34" s="192"/>
      <c r="D34" s="209"/>
      <c r="E34" s="151">
        <f t="shared" si="8"/>
        <v>0</v>
      </c>
      <c r="G34" s="150"/>
      <c r="H34" s="7"/>
      <c r="I34" s="7"/>
    </row>
    <row r="35" spans="1:9" ht="13.5" thickBot="1" x14ac:dyDescent="0.35">
      <c r="A35" s="152" t="s">
        <v>190</v>
      </c>
      <c r="B35" s="156" t="s">
        <v>225</v>
      </c>
      <c r="C35" s="193"/>
      <c r="D35" s="297">
        <v>20</v>
      </c>
      <c r="E35" s="154">
        <f t="shared" si="8"/>
        <v>0</v>
      </c>
      <c r="G35" s="150"/>
      <c r="H35" s="7"/>
      <c r="I35" s="7"/>
    </row>
    <row r="36" spans="1:9" ht="14.5" customHeight="1" thickBot="1" x14ac:dyDescent="0.35">
      <c r="A36" s="14"/>
      <c r="B36" s="157"/>
      <c r="C36" s="150"/>
      <c r="D36" s="150"/>
      <c r="E36" s="198">
        <f>SUM(E33:E35)</f>
        <v>0</v>
      </c>
      <c r="G36" s="150"/>
      <c r="H36" s="7"/>
      <c r="I36" s="7"/>
    </row>
    <row r="37" spans="1:9" ht="13.5" thickBot="1" x14ac:dyDescent="0.35">
      <c r="A37" s="14"/>
      <c r="B37" s="157"/>
      <c r="C37" s="150"/>
      <c r="D37" s="150"/>
      <c r="E37" s="7"/>
      <c r="G37" s="150"/>
      <c r="H37" s="7"/>
      <c r="I37" s="7"/>
    </row>
    <row r="38" spans="1:9" ht="15" thickBot="1" x14ac:dyDescent="0.4">
      <c r="A38" s="158"/>
      <c r="B38" s="159" t="s">
        <v>191</v>
      </c>
      <c r="C38" s="69" t="s">
        <v>12</v>
      </c>
      <c r="D38" s="70" t="s">
        <v>13</v>
      </c>
      <c r="E38" s="75" t="s">
        <v>14</v>
      </c>
      <c r="G38" s="150"/>
      <c r="H38" s="7"/>
      <c r="I38" s="7"/>
    </row>
    <row r="39" spans="1:9" ht="13.5" thickBot="1" x14ac:dyDescent="0.35">
      <c r="A39" s="60" t="s">
        <v>192</v>
      </c>
      <c r="B39" s="160" t="s">
        <v>193</v>
      </c>
      <c r="C39" s="60"/>
      <c r="D39" s="294">
        <v>89</v>
      </c>
      <c r="E39" s="161">
        <f t="shared" ref="E39" si="9">SUM(C39*D39)</f>
        <v>0</v>
      </c>
      <c r="G39" s="150"/>
      <c r="H39" s="7"/>
      <c r="I39" s="7"/>
    </row>
    <row r="40" spans="1:9" x14ac:dyDescent="0.3">
      <c r="B40" s="162"/>
      <c r="D40" s="150"/>
      <c r="E40" s="7"/>
      <c r="G40" s="150"/>
      <c r="H40" s="7"/>
      <c r="I40" s="7"/>
    </row>
    <row r="41" spans="1:9" ht="13.5" thickBot="1" x14ac:dyDescent="0.35">
      <c r="A41" s="14"/>
      <c r="B41" s="157"/>
      <c r="C41" s="150"/>
      <c r="D41" s="150"/>
      <c r="E41" s="7"/>
      <c r="G41" s="150"/>
      <c r="H41" s="7"/>
      <c r="I41" s="7"/>
    </row>
    <row r="42" spans="1:9" ht="15" thickBot="1" x14ac:dyDescent="0.4">
      <c r="A42" s="158"/>
      <c r="B42" s="159" t="s">
        <v>191</v>
      </c>
      <c r="C42" s="69" t="s">
        <v>12</v>
      </c>
      <c r="D42" s="70" t="s">
        <v>13</v>
      </c>
      <c r="E42" s="69" t="s">
        <v>14</v>
      </c>
    </row>
    <row r="43" spans="1:9" x14ac:dyDescent="0.3">
      <c r="A43" s="163" t="s">
        <v>194</v>
      </c>
      <c r="B43" s="164" t="s">
        <v>195</v>
      </c>
      <c r="C43" s="165"/>
      <c r="D43" s="293">
        <v>17</v>
      </c>
      <c r="E43" s="151">
        <f t="shared" ref="E43:E57" si="10">SUM(C43*D43)</f>
        <v>0</v>
      </c>
      <c r="I43" s="7"/>
    </row>
    <row r="44" spans="1:9" x14ac:dyDescent="0.3">
      <c r="A44" s="166" t="s">
        <v>196</v>
      </c>
      <c r="B44" s="167" t="s">
        <v>197</v>
      </c>
      <c r="C44" s="168"/>
      <c r="D44" s="205">
        <v>174</v>
      </c>
      <c r="E44" s="151">
        <f t="shared" si="10"/>
        <v>0</v>
      </c>
      <c r="I44" s="7"/>
    </row>
    <row r="45" spans="1:9" x14ac:dyDescent="0.3">
      <c r="A45" s="166" t="s">
        <v>198</v>
      </c>
      <c r="B45" s="167" t="s">
        <v>199</v>
      </c>
      <c r="C45" s="168"/>
      <c r="D45" s="205">
        <v>49</v>
      </c>
      <c r="E45" s="151">
        <f t="shared" si="10"/>
        <v>0</v>
      </c>
    </row>
    <row r="46" spans="1:9" x14ac:dyDescent="0.3">
      <c r="A46" s="166" t="s">
        <v>200</v>
      </c>
      <c r="B46" s="167" t="s">
        <v>201</v>
      </c>
      <c r="C46" s="168"/>
      <c r="D46" s="205">
        <v>3</v>
      </c>
      <c r="E46" s="151">
        <f t="shared" si="10"/>
        <v>0</v>
      </c>
    </row>
    <row r="47" spans="1:9" x14ac:dyDescent="0.3">
      <c r="A47" s="166" t="s">
        <v>202</v>
      </c>
      <c r="B47" s="167" t="s">
        <v>203</v>
      </c>
      <c r="C47" s="168"/>
      <c r="D47" s="205"/>
      <c r="E47" s="151">
        <f t="shared" si="10"/>
        <v>0</v>
      </c>
    </row>
    <row r="48" spans="1:9" x14ac:dyDescent="0.3">
      <c r="A48" s="166" t="s">
        <v>204</v>
      </c>
      <c r="B48" s="167" t="s">
        <v>205</v>
      </c>
      <c r="C48" s="168"/>
      <c r="D48" s="205">
        <v>6</v>
      </c>
      <c r="E48" s="151">
        <f t="shared" si="10"/>
        <v>0</v>
      </c>
    </row>
    <row r="49" spans="1:5" x14ac:dyDescent="0.3">
      <c r="A49" s="166" t="s">
        <v>206</v>
      </c>
      <c r="B49" s="167" t="s">
        <v>207</v>
      </c>
      <c r="C49" s="168"/>
      <c r="D49" s="205">
        <v>81</v>
      </c>
      <c r="E49" s="151">
        <f t="shared" si="10"/>
        <v>0</v>
      </c>
    </row>
    <row r="50" spans="1:5" x14ac:dyDescent="0.3">
      <c r="A50" s="166" t="s">
        <v>208</v>
      </c>
      <c r="B50" s="167" t="s">
        <v>209</v>
      </c>
      <c r="C50" s="168"/>
      <c r="D50" s="205">
        <v>36</v>
      </c>
      <c r="E50" s="151">
        <f t="shared" si="10"/>
        <v>0</v>
      </c>
    </row>
    <row r="51" spans="1:5" x14ac:dyDescent="0.3">
      <c r="A51" s="166" t="s">
        <v>210</v>
      </c>
      <c r="B51" s="167" t="s">
        <v>211</v>
      </c>
      <c r="C51" s="168"/>
      <c r="D51" s="205">
        <v>1</v>
      </c>
      <c r="E51" s="151">
        <f t="shared" si="10"/>
        <v>0</v>
      </c>
    </row>
    <row r="52" spans="1:5" x14ac:dyDescent="0.3">
      <c r="A52" s="166" t="s">
        <v>212</v>
      </c>
      <c r="B52" s="167" t="s">
        <v>213</v>
      </c>
      <c r="C52" s="168"/>
      <c r="D52" s="205"/>
      <c r="E52" s="151">
        <f t="shared" si="10"/>
        <v>0</v>
      </c>
    </row>
    <row r="53" spans="1:5" x14ac:dyDescent="0.3">
      <c r="A53" s="166" t="s">
        <v>214</v>
      </c>
      <c r="B53" s="167" t="s">
        <v>215</v>
      </c>
      <c r="C53" s="168"/>
      <c r="D53" s="205"/>
      <c r="E53" s="151">
        <f t="shared" si="10"/>
        <v>0</v>
      </c>
    </row>
    <row r="54" spans="1:5" x14ac:dyDescent="0.3">
      <c r="A54" s="166" t="s">
        <v>216</v>
      </c>
      <c r="B54" s="167" t="s">
        <v>217</v>
      </c>
      <c r="C54" s="168"/>
      <c r="D54" s="205">
        <v>53</v>
      </c>
      <c r="E54" s="151">
        <f t="shared" si="10"/>
        <v>0</v>
      </c>
    </row>
    <row r="55" spans="1:5" x14ac:dyDescent="0.3">
      <c r="A55" s="166" t="s">
        <v>218</v>
      </c>
      <c r="B55" s="167" t="s">
        <v>219</v>
      </c>
      <c r="C55" s="168"/>
      <c r="D55" s="205">
        <v>21</v>
      </c>
      <c r="E55" s="151">
        <f t="shared" si="10"/>
        <v>0</v>
      </c>
    </row>
    <row r="56" spans="1:5" x14ac:dyDescent="0.3">
      <c r="A56" s="166" t="s">
        <v>220</v>
      </c>
      <c r="B56" s="167" t="s">
        <v>221</v>
      </c>
      <c r="C56" s="168"/>
      <c r="D56" s="205"/>
      <c r="E56" s="151">
        <f t="shared" si="10"/>
        <v>0</v>
      </c>
    </row>
    <row r="57" spans="1:5" ht="13.5" thickBot="1" x14ac:dyDescent="0.35">
      <c r="A57" s="169" t="s">
        <v>222</v>
      </c>
      <c r="B57" s="170" t="s">
        <v>223</v>
      </c>
      <c r="C57" s="171"/>
      <c r="D57" s="206"/>
      <c r="E57" s="172">
        <f t="shared" si="10"/>
        <v>0</v>
      </c>
    </row>
    <row r="58" spans="1:5" ht="13.5" thickBot="1" x14ac:dyDescent="0.35">
      <c r="E58" s="60">
        <f>SUM(E43:E57)</f>
        <v>0</v>
      </c>
    </row>
    <row r="60" spans="1:5" ht="13.5" thickBot="1" x14ac:dyDescent="0.35"/>
    <row r="61" spans="1:5" ht="17.5" customHeight="1" thickBot="1" x14ac:dyDescent="0.35">
      <c r="D61" s="202" t="s">
        <v>1</v>
      </c>
      <c r="E61" s="203">
        <f>SUM(O10,E23,O29,E36,E39,E58)</f>
        <v>0</v>
      </c>
    </row>
  </sheetData>
  <protectedRanges>
    <protectedRange sqref="C43:D57" name="Plage1"/>
    <protectedRange sqref="C38" name="Plage1_3"/>
    <protectedRange sqref="C42" name="Plage1_4"/>
  </protectedRanges>
  <mergeCells count="14">
    <mergeCell ref="A1:J2"/>
    <mergeCell ref="C5:E5"/>
    <mergeCell ref="F5:H5"/>
    <mergeCell ref="I5:K5"/>
    <mergeCell ref="L5:N5"/>
    <mergeCell ref="O5:O6"/>
    <mergeCell ref="O25:O26"/>
    <mergeCell ref="C31:C32"/>
    <mergeCell ref="D31:D32"/>
    <mergeCell ref="E31:E32"/>
    <mergeCell ref="L25:N25"/>
    <mergeCell ref="C25:E25"/>
    <mergeCell ref="F25:H25"/>
    <mergeCell ref="I25:K25"/>
  </mergeCells>
  <pageMargins left="0" right="0" top="0" bottom="0" header="0" footer="0"/>
  <pageSetup paperSize="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8</vt:i4>
      </vt:variant>
    </vt:vector>
  </HeadingPairs>
  <TitlesOfParts>
    <vt:vector size="18" baseType="lpstr">
      <vt:lpstr>Page de garde</vt:lpstr>
      <vt:lpstr>Consignes</vt:lpstr>
      <vt:lpstr>DQE Plateaux</vt:lpstr>
      <vt:lpstr>DQE Sandwichs</vt:lpstr>
      <vt:lpstr>DQE Repas assis</vt:lpstr>
      <vt:lpstr>DQE Buffets</vt:lpstr>
      <vt:lpstr>DQE Cocktails</vt:lpstr>
      <vt:lpstr>DQE Boissons</vt:lpstr>
      <vt:lpstr>DQE Services "hôteliers"</vt:lpstr>
      <vt:lpstr>Total DQE</vt:lpstr>
      <vt:lpstr>'DQE Boissons'!Zone_d_impression</vt:lpstr>
      <vt:lpstr>'DQE Buffets'!Zone_d_impression</vt:lpstr>
      <vt:lpstr>'DQE Cocktails'!Zone_d_impression</vt:lpstr>
      <vt:lpstr>'DQE Plateaux'!Zone_d_impression</vt:lpstr>
      <vt:lpstr>'DQE Repas assis'!Zone_d_impression</vt:lpstr>
      <vt:lpstr>'DQE Sandwichs'!Zone_d_impression</vt:lpstr>
      <vt:lpstr>'DQE Services "hôteliers"'!Zone_d_impression</vt:lpstr>
      <vt:lpstr>'Page de garde'!Zone_d_impression</vt:lpstr>
    </vt:vector>
  </TitlesOfParts>
  <Manager/>
  <Company>VOULXOISE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VOULXOISE</dc:creator>
  <cp:keywords/>
  <dc:description/>
  <cp:lastModifiedBy>SALAMI Axelle</cp:lastModifiedBy>
  <cp:revision/>
  <cp:lastPrinted>2025-06-25T13:03:46Z</cp:lastPrinted>
  <dcterms:created xsi:type="dcterms:W3CDTF">2003-02-21T08:58:20Z</dcterms:created>
  <dcterms:modified xsi:type="dcterms:W3CDTF">2025-06-27T11:23:28Z</dcterms:modified>
  <cp:category/>
  <cp:contentStatus/>
</cp:coreProperties>
</file>